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U:\OSXB\Coord i Recursos Bibliotecaris\U. SUPORT PROFESSIONAL\CENTRE DOCUMENTACIÓ\EFEMÈRIDES\Efemèrides 2017-\2024\"/>
    </mc:Choice>
  </mc:AlternateContent>
  <xr:revisionPtr revIDLastSave="0" documentId="13_ncr:1_{7D2CC491-4B9B-4BFC-982E-86680F7D4C0A}" xr6:coauthVersionLast="47" xr6:coauthVersionMax="47" xr10:uidLastSave="{00000000-0000-0000-0000-000000000000}"/>
  <bookViews>
    <workbookView xWindow="-110" yWindow="-110" windowWidth="19420" windowHeight="10420" activeTab="7" xr2:uid="{00000000-000D-0000-FFFF-FFFF00000000}"/>
  </bookViews>
  <sheets>
    <sheet name="Gener" sheetId="2" r:id="rId1"/>
    <sheet name="Febrer" sheetId="9" r:id="rId2"/>
    <sheet name="Març" sheetId="10" r:id="rId3"/>
    <sheet name="Abril" sheetId="11" r:id="rId4"/>
    <sheet name="Maig" sheetId="12" r:id="rId5"/>
    <sheet name="Juny" sheetId="13" r:id="rId6"/>
    <sheet name="Juliol" sheetId="14" r:id="rId7"/>
    <sheet name="Agost" sheetId="15" r:id="rId8"/>
    <sheet name="Setembre" sheetId="16" r:id="rId9"/>
    <sheet name="Octubre" sheetId="17" r:id="rId10"/>
    <sheet name="Novembre" sheetId="18" r:id="rId11"/>
    <sheet name="Desembre" sheetId="19" r:id="rId12"/>
    <sheet name="Anys internacionals" sheetId="21" r:id="rId13"/>
    <sheet name="©" sheetId="20" r:id="rId14"/>
  </sheets>
  <definedNames>
    <definedName name="_xlnm.Print_Area" localSheetId="3">Abril!$A$4:$N$42</definedName>
    <definedName name="_xlnm.Print_Area" localSheetId="7">Agost!$A$4:$N$42</definedName>
    <definedName name="_xlnm.Print_Area" localSheetId="11">Desembre!$A$4:$N$42</definedName>
    <definedName name="_xlnm.Print_Area" localSheetId="1">Febrer!$A$4:$N$42</definedName>
    <definedName name="_xlnm.Print_Area" localSheetId="0">Gener!$A$4:$N$42</definedName>
    <definedName name="_xlnm.Print_Area" localSheetId="6">Juliol!$A$4:$N$42</definedName>
    <definedName name="_xlnm.Print_Area" localSheetId="5">Juny!$A$4:$N$42</definedName>
    <definedName name="_xlnm.Print_Area" localSheetId="4">Maig!$A$4:$N$42</definedName>
    <definedName name="_xlnm.Print_Area" localSheetId="2">Març!$A$4:$N$42</definedName>
    <definedName name="_xlnm.Print_Area" localSheetId="10">Novembre!$A$4:$N$42</definedName>
    <definedName name="_xlnm.Print_Area" localSheetId="9">Octubre!$A$4:$N$42</definedName>
    <definedName name="_xlnm.Print_Area" localSheetId="8">Setembre!$A$4:$N$42</definedName>
    <definedName name="startday">Gener!$J$2</definedName>
    <definedName name="valuevx">42.314159</definedName>
    <definedName name="vertex42_copyright" hidden="1">"© 2011-2017 Vertex42 LLC"</definedName>
    <definedName name="vertex42_id" hidden="1">"monthly-calendar.xlsx"</definedName>
    <definedName name="vertex42_title" hidden="1">"Monthly Calendar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5" i="15" s="1"/>
  <c r="A7" i="15" s="1"/>
  <c r="C7" i="15" s="1"/>
  <c r="E7" i="15" s="1"/>
  <c r="G7" i="15" s="1"/>
  <c r="I7" i="15" s="1"/>
  <c r="K7" i="15" s="1"/>
  <c r="M7" i="15" s="1"/>
  <c r="A13" i="15" s="1"/>
  <c r="B5" i="18" l="1"/>
  <c r="A7" i="18" s="1"/>
  <c r="C7" i="18" s="1"/>
  <c r="E7" i="18" s="1"/>
  <c r="G7" i="18" s="1"/>
  <c r="I7" i="18" s="1"/>
  <c r="K7" i="18" s="1"/>
  <c r="M7" i="18" s="1"/>
  <c r="A13" i="18" s="1"/>
  <c r="C13" i="18" s="1"/>
  <c r="B5" i="17"/>
  <c r="B5" i="9"/>
  <c r="A7" i="9" s="1"/>
  <c r="C7" i="9" s="1"/>
  <c r="E7" i="9" s="1"/>
  <c r="G7" i="9" s="1"/>
  <c r="I7" i="9" s="1"/>
  <c r="K7" i="9" s="1"/>
  <c r="M7" i="9" s="1"/>
  <c r="A13" i="9" s="1"/>
  <c r="A6" i="9" s="1"/>
  <c r="B5" i="13"/>
  <c r="A7" i="13" s="1"/>
  <c r="C7" i="13" s="1"/>
  <c r="E7" i="13" s="1"/>
  <c r="G7" i="13" s="1"/>
  <c r="I7" i="13" s="1"/>
  <c r="K7" i="13" s="1"/>
  <c r="M7" i="13" s="1"/>
  <c r="A13" i="13" s="1"/>
  <c r="A6" i="13" s="1"/>
  <c r="B5" i="10"/>
  <c r="A7" i="10" s="1"/>
  <c r="C7" i="10" s="1"/>
  <c r="E7" i="10" s="1"/>
  <c r="G7" i="10" s="1"/>
  <c r="I7" i="10" s="1"/>
  <c r="K7" i="10" s="1"/>
  <c r="M7" i="10" s="1"/>
  <c r="A13" i="10" s="1"/>
  <c r="C13" i="10" s="1"/>
  <c r="B5" i="14"/>
  <c r="A7" i="14" s="1"/>
  <c r="C7" i="14" s="1"/>
  <c r="E7" i="14" s="1"/>
  <c r="G7" i="14" s="1"/>
  <c r="I7" i="14" s="1"/>
  <c r="K7" i="14" s="1"/>
  <c r="M7" i="14" s="1"/>
  <c r="A13" i="14" s="1"/>
  <c r="C13" i="14" s="1"/>
  <c r="B5" i="11"/>
  <c r="B5" i="16"/>
  <c r="A7" i="16" s="1"/>
  <c r="C7" i="16" s="1"/>
  <c r="E7" i="16" s="1"/>
  <c r="G7" i="16" s="1"/>
  <c r="I7" i="16" s="1"/>
  <c r="K7" i="16" s="1"/>
  <c r="M7" i="16" s="1"/>
  <c r="A13" i="16" s="1"/>
  <c r="C13" i="16" s="1"/>
  <c r="B5" i="12"/>
  <c r="A7" i="12" s="1"/>
  <c r="C7" i="12" s="1"/>
  <c r="E7" i="12" s="1"/>
  <c r="G7" i="12" s="1"/>
  <c r="I7" i="12" s="1"/>
  <c r="K7" i="12" s="1"/>
  <c r="M7" i="12" s="1"/>
  <c r="A13" i="12" s="1"/>
  <c r="C13" i="12" s="1"/>
  <c r="B5" i="19"/>
  <c r="A7" i="19" s="1"/>
  <c r="C7" i="19" s="1"/>
  <c r="E7" i="19" s="1"/>
  <c r="G7" i="19" s="1"/>
  <c r="I7" i="19" s="1"/>
  <c r="K7" i="19" s="1"/>
  <c r="M7" i="19" s="1"/>
  <c r="A13" i="19" s="1"/>
  <c r="C13" i="19" s="1"/>
  <c r="C13" i="15"/>
  <c r="A6" i="15"/>
  <c r="A7" i="2"/>
  <c r="C7" i="2" s="1"/>
  <c r="E7" i="2" s="1"/>
  <c r="G7" i="2" s="1"/>
  <c r="I7" i="2" s="1"/>
  <c r="K7" i="2" s="1"/>
  <c r="M7" i="2" s="1"/>
  <c r="A13" i="2" s="1"/>
  <c r="A6" i="18" l="1"/>
  <c r="A7" i="11"/>
  <c r="C7" i="11" s="1"/>
  <c r="E7" i="11" s="1"/>
  <c r="G7" i="11" s="1"/>
  <c r="I7" i="11" s="1"/>
  <c r="K7" i="11" s="1"/>
  <c r="M7" i="11" s="1"/>
  <c r="A13" i="11" s="1"/>
  <c r="C13" i="11" s="1"/>
  <c r="C6" i="11" s="1"/>
  <c r="A6" i="14"/>
  <c r="C13" i="13"/>
  <c r="C6" i="13" s="1"/>
  <c r="A6" i="16"/>
  <c r="A6" i="10"/>
  <c r="A6" i="12"/>
  <c r="C13" i="9"/>
  <c r="C6" i="9" s="1"/>
  <c r="A6" i="19"/>
  <c r="A7" i="17"/>
  <c r="C7" i="17" s="1"/>
  <c r="E7" i="17" s="1"/>
  <c r="G7" i="17" s="1"/>
  <c r="I7" i="17" s="1"/>
  <c r="K7" i="17" s="1"/>
  <c r="M7" i="17" s="1"/>
  <c r="A13" i="17" s="1"/>
  <c r="C6" i="19"/>
  <c r="E13" i="19"/>
  <c r="C6" i="18"/>
  <c r="E13" i="18"/>
  <c r="C6" i="16"/>
  <c r="E13" i="16"/>
  <c r="C6" i="15"/>
  <c r="E13" i="15"/>
  <c r="C6" i="14"/>
  <c r="E13" i="14"/>
  <c r="C6" i="12"/>
  <c r="E13" i="12"/>
  <c r="E13" i="10"/>
  <c r="C6" i="10"/>
  <c r="A6" i="2"/>
  <c r="C13" i="2"/>
  <c r="E13" i="13" l="1"/>
  <c r="G13" i="13" s="1"/>
  <c r="E13" i="9"/>
  <c r="E6" i="9" s="1"/>
  <c r="E13" i="11"/>
  <c r="G13" i="11" s="1"/>
  <c r="A6" i="11"/>
  <c r="C13" i="17"/>
  <c r="A6" i="17"/>
  <c r="E6" i="19"/>
  <c r="G13" i="19"/>
  <c r="E6" i="18"/>
  <c r="G13" i="18"/>
  <c r="E6" i="16"/>
  <c r="G13" i="16"/>
  <c r="E6" i="15"/>
  <c r="G13" i="15"/>
  <c r="E6" i="14"/>
  <c r="G13" i="14"/>
  <c r="E6" i="12"/>
  <c r="G13" i="12"/>
  <c r="E6" i="10"/>
  <c r="G13" i="10"/>
  <c r="C6" i="2"/>
  <c r="E13" i="2"/>
  <c r="E6" i="13" l="1"/>
  <c r="G13" i="9"/>
  <c r="I13" i="9" s="1"/>
  <c r="E6" i="11"/>
  <c r="C6" i="17"/>
  <c r="E13" i="17"/>
  <c r="G6" i="19"/>
  <c r="I13" i="19"/>
  <c r="G6" i="18"/>
  <c r="I13" i="18"/>
  <c r="G6" i="16"/>
  <c r="I13" i="16"/>
  <c r="G6" i="15"/>
  <c r="I13" i="15"/>
  <c r="G6" i="14"/>
  <c r="I13" i="14"/>
  <c r="G6" i="13"/>
  <c r="I13" i="13"/>
  <c r="G6" i="12"/>
  <c r="I13" i="12"/>
  <c r="G6" i="11"/>
  <c r="I13" i="11"/>
  <c r="G6" i="10"/>
  <c r="I13" i="10"/>
  <c r="E6" i="2"/>
  <c r="G13" i="2"/>
  <c r="G6" i="9" l="1"/>
  <c r="E6" i="17"/>
  <c r="G13" i="17"/>
  <c r="K13" i="19"/>
  <c r="I6" i="19"/>
  <c r="K13" i="18"/>
  <c r="I6" i="18"/>
  <c r="K13" i="16"/>
  <c r="I6" i="16"/>
  <c r="K13" i="15"/>
  <c r="I6" i="15"/>
  <c r="K13" i="14"/>
  <c r="I6" i="14"/>
  <c r="K13" i="13"/>
  <c r="I6" i="13"/>
  <c r="K13" i="12"/>
  <c r="I6" i="12"/>
  <c r="K13" i="11"/>
  <c r="I6" i="11"/>
  <c r="K13" i="10"/>
  <c r="I6" i="10"/>
  <c r="K13" i="9"/>
  <c r="I6" i="9"/>
  <c r="G6" i="2"/>
  <c r="I13" i="2"/>
  <c r="G6" i="17" l="1"/>
  <c r="I13" i="17"/>
  <c r="K6" i="19"/>
  <c r="M13" i="19"/>
  <c r="K6" i="18"/>
  <c r="M13" i="18"/>
  <c r="K6" i="16"/>
  <c r="M13" i="16"/>
  <c r="K6" i="15"/>
  <c r="M13" i="15"/>
  <c r="K6" i="14"/>
  <c r="M13" i="14"/>
  <c r="K6" i="13"/>
  <c r="M13" i="13"/>
  <c r="K6" i="12"/>
  <c r="M13" i="12"/>
  <c r="K6" i="11"/>
  <c r="M13" i="11"/>
  <c r="M13" i="10"/>
  <c r="K6" i="10"/>
  <c r="K6" i="9"/>
  <c r="M13" i="9"/>
  <c r="I6" i="2"/>
  <c r="K13" i="2"/>
  <c r="K13" i="17" l="1"/>
  <c r="I6" i="17"/>
  <c r="M6" i="19"/>
  <c r="A19" i="19"/>
  <c r="C19" i="19" s="1"/>
  <c r="E19" i="19" s="1"/>
  <c r="G19" i="19" s="1"/>
  <c r="I19" i="19" s="1"/>
  <c r="K19" i="19" s="1"/>
  <c r="M19" i="19" s="1"/>
  <c r="A25" i="19" s="1"/>
  <c r="C25" i="19" s="1"/>
  <c r="E25" i="19" s="1"/>
  <c r="G25" i="19" s="1"/>
  <c r="I25" i="19" s="1"/>
  <c r="K25" i="19" s="1"/>
  <c r="M25" i="19" s="1"/>
  <c r="A31" i="19" s="1"/>
  <c r="C31" i="19" s="1"/>
  <c r="E31" i="19" s="1"/>
  <c r="G31" i="19" s="1"/>
  <c r="I31" i="19" s="1"/>
  <c r="K31" i="19" s="1"/>
  <c r="M31" i="19" s="1"/>
  <c r="A37" i="19" s="1"/>
  <c r="C37" i="19" s="1"/>
  <c r="M6" i="18"/>
  <c r="A19" i="18"/>
  <c r="C19" i="18" s="1"/>
  <c r="E19" i="18" s="1"/>
  <c r="G19" i="18" s="1"/>
  <c r="I19" i="18" s="1"/>
  <c r="K19" i="18" s="1"/>
  <c r="M19" i="18" s="1"/>
  <c r="A25" i="18" s="1"/>
  <c r="C25" i="18" s="1"/>
  <c r="E25" i="18" s="1"/>
  <c r="G25" i="18" s="1"/>
  <c r="I25" i="18" s="1"/>
  <c r="K25" i="18" s="1"/>
  <c r="M25" i="18" s="1"/>
  <c r="A31" i="18" s="1"/>
  <c r="C31" i="18" s="1"/>
  <c r="E31" i="18" s="1"/>
  <c r="G31" i="18" s="1"/>
  <c r="I31" i="18" s="1"/>
  <c r="K31" i="18" s="1"/>
  <c r="M31" i="18" s="1"/>
  <c r="A37" i="18" s="1"/>
  <c r="C37" i="18" s="1"/>
  <c r="M6" i="16"/>
  <c r="A19" i="16"/>
  <c r="C19" i="16" s="1"/>
  <c r="E19" i="16" s="1"/>
  <c r="G19" i="16" s="1"/>
  <c r="I19" i="16" s="1"/>
  <c r="K19" i="16" s="1"/>
  <c r="M19" i="16" s="1"/>
  <c r="A25" i="16" s="1"/>
  <c r="C25" i="16" s="1"/>
  <c r="E25" i="16" s="1"/>
  <c r="G25" i="16" s="1"/>
  <c r="I25" i="16" s="1"/>
  <c r="K25" i="16" s="1"/>
  <c r="M25" i="16" s="1"/>
  <c r="A31" i="16" s="1"/>
  <c r="C31" i="16" s="1"/>
  <c r="E31" i="16" s="1"/>
  <c r="G31" i="16" s="1"/>
  <c r="I31" i="16" s="1"/>
  <c r="K31" i="16" s="1"/>
  <c r="M31" i="16" s="1"/>
  <c r="A37" i="16" s="1"/>
  <c r="C37" i="16" s="1"/>
  <c r="M6" i="15"/>
  <c r="A19" i="15"/>
  <c r="C19" i="15" s="1"/>
  <c r="E19" i="15" s="1"/>
  <c r="G19" i="15" s="1"/>
  <c r="I19" i="15" s="1"/>
  <c r="K19" i="15" s="1"/>
  <c r="M19" i="15" s="1"/>
  <c r="A25" i="15" s="1"/>
  <c r="C25" i="15" s="1"/>
  <c r="E25" i="15" s="1"/>
  <c r="G25" i="15" s="1"/>
  <c r="I25" i="15" s="1"/>
  <c r="K25" i="15" s="1"/>
  <c r="M25" i="15" s="1"/>
  <c r="A31" i="15" s="1"/>
  <c r="C31" i="15" s="1"/>
  <c r="E31" i="15" s="1"/>
  <c r="G31" i="15" s="1"/>
  <c r="I31" i="15" s="1"/>
  <c r="K31" i="15" s="1"/>
  <c r="M31" i="15" s="1"/>
  <c r="A37" i="15" s="1"/>
  <c r="C37" i="15" s="1"/>
  <c r="M6" i="14"/>
  <c r="A19" i="14"/>
  <c r="C19" i="14" s="1"/>
  <c r="E19" i="14" s="1"/>
  <c r="G19" i="14" s="1"/>
  <c r="I19" i="14" s="1"/>
  <c r="K19" i="14" s="1"/>
  <c r="M19" i="14" s="1"/>
  <c r="A25" i="14" s="1"/>
  <c r="C25" i="14" s="1"/>
  <c r="E25" i="14" s="1"/>
  <c r="G25" i="14" s="1"/>
  <c r="I25" i="14" s="1"/>
  <c r="K25" i="14" s="1"/>
  <c r="M25" i="14" s="1"/>
  <c r="A31" i="14" s="1"/>
  <c r="C31" i="14" s="1"/>
  <c r="E31" i="14" s="1"/>
  <c r="G31" i="14" s="1"/>
  <c r="I31" i="14" s="1"/>
  <c r="K31" i="14" s="1"/>
  <c r="M31" i="14" s="1"/>
  <c r="A37" i="14" s="1"/>
  <c r="C37" i="14" s="1"/>
  <c r="M6" i="13"/>
  <c r="A19" i="13"/>
  <c r="C19" i="13" s="1"/>
  <c r="E19" i="13" s="1"/>
  <c r="G19" i="13" s="1"/>
  <c r="I19" i="13" s="1"/>
  <c r="K19" i="13" s="1"/>
  <c r="M19" i="13" s="1"/>
  <c r="A25" i="13" s="1"/>
  <c r="C25" i="13" s="1"/>
  <c r="E25" i="13" s="1"/>
  <c r="G25" i="13" s="1"/>
  <c r="I25" i="13" s="1"/>
  <c r="K25" i="13" s="1"/>
  <c r="M25" i="13" s="1"/>
  <c r="A31" i="13" s="1"/>
  <c r="C31" i="13" s="1"/>
  <c r="E31" i="13" s="1"/>
  <c r="G31" i="13" s="1"/>
  <c r="I31" i="13" s="1"/>
  <c r="K31" i="13" s="1"/>
  <c r="M31" i="13" s="1"/>
  <c r="A37" i="13" s="1"/>
  <c r="C37" i="13" s="1"/>
  <c r="M6" i="12"/>
  <c r="A19" i="12"/>
  <c r="C19" i="12" s="1"/>
  <c r="E19" i="12" s="1"/>
  <c r="G19" i="12" s="1"/>
  <c r="I19" i="12" s="1"/>
  <c r="K19" i="12" s="1"/>
  <c r="M19" i="12" s="1"/>
  <c r="A25" i="12" s="1"/>
  <c r="C25" i="12" s="1"/>
  <c r="E25" i="12" s="1"/>
  <c r="G25" i="12" s="1"/>
  <c r="I25" i="12" s="1"/>
  <c r="K25" i="12" s="1"/>
  <c r="M25" i="12" s="1"/>
  <c r="A31" i="12" s="1"/>
  <c r="C31" i="12" s="1"/>
  <c r="E31" i="12" s="1"/>
  <c r="G31" i="12" s="1"/>
  <c r="I31" i="12" s="1"/>
  <c r="K31" i="12" s="1"/>
  <c r="M31" i="12" s="1"/>
  <c r="A37" i="12" s="1"/>
  <c r="C37" i="12" s="1"/>
  <c r="M6" i="11"/>
  <c r="A19" i="11"/>
  <c r="C19" i="11" s="1"/>
  <c r="E19" i="11" s="1"/>
  <c r="G19" i="11" s="1"/>
  <c r="I19" i="11" s="1"/>
  <c r="K19" i="11" s="1"/>
  <c r="M19" i="11" s="1"/>
  <c r="A25" i="11" s="1"/>
  <c r="C25" i="11" s="1"/>
  <c r="E25" i="11" s="1"/>
  <c r="G25" i="11" s="1"/>
  <c r="I25" i="11" s="1"/>
  <c r="K25" i="11" s="1"/>
  <c r="M25" i="11" s="1"/>
  <c r="A31" i="11" s="1"/>
  <c r="C31" i="11" s="1"/>
  <c r="E31" i="11" s="1"/>
  <c r="G31" i="11" s="1"/>
  <c r="I31" i="11" s="1"/>
  <c r="K31" i="11" s="1"/>
  <c r="M31" i="11" s="1"/>
  <c r="A37" i="11" s="1"/>
  <c r="C37" i="11" s="1"/>
  <c r="A19" i="10"/>
  <c r="C19" i="10" s="1"/>
  <c r="E19" i="10" s="1"/>
  <c r="G19" i="10" s="1"/>
  <c r="I19" i="10" s="1"/>
  <c r="K19" i="10" s="1"/>
  <c r="M19" i="10" s="1"/>
  <c r="A25" i="10" s="1"/>
  <c r="C25" i="10" s="1"/>
  <c r="E25" i="10" s="1"/>
  <c r="G25" i="10" s="1"/>
  <c r="I25" i="10" s="1"/>
  <c r="K25" i="10" s="1"/>
  <c r="M25" i="10" s="1"/>
  <c r="A31" i="10" s="1"/>
  <c r="C31" i="10" s="1"/>
  <c r="E31" i="10" s="1"/>
  <c r="G31" i="10" s="1"/>
  <c r="I31" i="10" s="1"/>
  <c r="K31" i="10" s="1"/>
  <c r="M31" i="10" s="1"/>
  <c r="A37" i="10" s="1"/>
  <c r="C37" i="10" s="1"/>
  <c r="M6" i="10"/>
  <c r="M6" i="9"/>
  <c r="A19" i="9"/>
  <c r="C19" i="9" s="1"/>
  <c r="E19" i="9" s="1"/>
  <c r="G19" i="9" s="1"/>
  <c r="I19" i="9" s="1"/>
  <c r="K19" i="9" s="1"/>
  <c r="M19" i="9" s="1"/>
  <c r="A25" i="9" s="1"/>
  <c r="C25" i="9" s="1"/>
  <c r="E25" i="9" s="1"/>
  <c r="G25" i="9" s="1"/>
  <c r="I25" i="9" s="1"/>
  <c r="K25" i="9" s="1"/>
  <c r="M25" i="9" s="1"/>
  <c r="A31" i="9" s="1"/>
  <c r="C31" i="9" s="1"/>
  <c r="E31" i="9" s="1"/>
  <c r="G31" i="9" s="1"/>
  <c r="I31" i="9" s="1"/>
  <c r="K31" i="9" s="1"/>
  <c r="M31" i="9" s="1"/>
  <c r="A37" i="9" s="1"/>
  <c r="C37" i="9" s="1"/>
  <c r="K6" i="2"/>
  <c r="M13" i="2"/>
  <c r="K6" i="17" l="1"/>
  <c r="M13" i="17"/>
  <c r="M6" i="2"/>
  <c r="A19" i="2"/>
  <c r="C19" i="2" s="1"/>
  <c r="E19" i="2" s="1"/>
  <c r="G19" i="2" s="1"/>
  <c r="I19" i="2" s="1"/>
  <c r="K19" i="2" s="1"/>
  <c r="M19" i="2" s="1"/>
  <c r="A25" i="2" s="1"/>
  <c r="C25" i="2" s="1"/>
  <c r="E25" i="2" s="1"/>
  <c r="G25" i="2" s="1"/>
  <c r="I25" i="2" s="1"/>
  <c r="K25" i="2" s="1"/>
  <c r="M25" i="2" s="1"/>
  <c r="A31" i="2" s="1"/>
  <c r="C31" i="2" s="1"/>
  <c r="E31" i="2" s="1"/>
  <c r="G31" i="2" s="1"/>
  <c r="I31" i="2" s="1"/>
  <c r="K31" i="2" s="1"/>
  <c r="M31" i="2" s="1"/>
  <c r="A37" i="2" s="1"/>
  <c r="C37" i="2" s="1"/>
  <c r="M6" i="17" l="1"/>
  <c r="A19" i="17"/>
  <c r="C19" i="17" s="1"/>
  <c r="E19" i="17" s="1"/>
  <c r="G19" i="17" s="1"/>
  <c r="I19" i="17" s="1"/>
  <c r="K19" i="17" s="1"/>
  <c r="M19" i="17" s="1"/>
  <c r="A25" i="17" s="1"/>
  <c r="C25" i="17" s="1"/>
  <c r="E25" i="17" s="1"/>
  <c r="G25" i="17" s="1"/>
  <c r="I25" i="17" s="1"/>
  <c r="K25" i="17" s="1"/>
  <c r="M25" i="17" s="1"/>
  <c r="A31" i="17" s="1"/>
  <c r="C31" i="17" s="1"/>
  <c r="E31" i="17" s="1"/>
  <c r="G31" i="17" s="1"/>
  <c r="I31" i="17" s="1"/>
  <c r="K31" i="17" s="1"/>
  <c r="M31" i="17" s="1"/>
  <c r="A37" i="17" s="1"/>
  <c r="C37" i="17" s="1"/>
</calcChain>
</file>

<file path=xl/sharedStrings.xml><?xml version="1.0" encoding="utf-8"?>
<sst xmlns="http://schemas.openxmlformats.org/spreadsheetml/2006/main" count="303" uniqueCount="209">
  <si>
    <t>Monthly Calendar Template</t>
  </si>
  <si>
    <t>1:Sun,2:Mon</t>
  </si>
  <si>
    <t>Date:</t>
  </si>
  <si>
    <t>Calendar Templates by Vertex42.com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</si>
  <si>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</si>
  <si>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</si>
  <si>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</si>
  <si>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Notes</t>
  </si>
  <si>
    <t>Year:</t>
  </si>
  <si>
    <t>Start Day:</t>
  </si>
  <si>
    <t>https://www.vertex42.com/calendars/</t>
  </si>
  <si>
    <t>https://www.vertex42.com/calendars/monthly-calendar.html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</si>
  <si>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</si>
  <si>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</si>
  <si>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</si>
  <si>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</si>
  <si>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© 2011-2019 Vertex42 LLC</t>
  </si>
  <si>
    <t>© 2019 Vertex42 LLC. Free to print.</t>
  </si>
  <si>
    <t>© 2011-2021 Vertex42 LLC</t>
  </si>
  <si>
    <t>Febrer 2024</t>
  </si>
  <si>
    <t>Gener 2024</t>
  </si>
  <si>
    <t>Març 2024</t>
  </si>
  <si>
    <t>Abril 2024</t>
  </si>
  <si>
    <t>Maig 2024</t>
  </si>
  <si>
    <t>Juny 2024</t>
  </si>
  <si>
    <t>Juliol 2024</t>
  </si>
  <si>
    <t>Agost 2024</t>
  </si>
  <si>
    <t>Setembre 2024</t>
  </si>
  <si>
    <t>Octubre 2024</t>
  </si>
  <si>
    <t>Novembre 2024</t>
  </si>
  <si>
    <t>Desembre 2024</t>
  </si>
  <si>
    <t>Any Internacional de les pastures i els pastors</t>
  </si>
  <si>
    <t>Any Internacional dels Camèlids</t>
  </si>
  <si>
    <t>ANYS INTERNACIONALS</t>
  </si>
  <si>
    <t>Efemèrides</t>
  </si>
  <si>
    <t>Dia internacional</t>
  </si>
  <si>
    <t>Premis literaris</t>
  </si>
  <si>
    <t>Fires de llibre i còmic</t>
  </si>
  <si>
    <t>Esdeveniments</t>
  </si>
  <si>
    <t>Especial BV / Gènius</t>
  </si>
  <si>
    <t>100 anys del naixement d'André Franquin Autor de còmics.</t>
  </si>
  <si>
    <t xml:space="preserve">Altres esdeveniments al llarg del mes: </t>
  </si>
  <si>
    <t>Premio Nadal</t>
  </si>
  <si>
    <t>Premi Josep Pla</t>
  </si>
  <si>
    <t>Premi Ramon Llull de les Lletres Catalanes</t>
  </si>
  <si>
    <t>200 anys del naixement de Wilkie Collins. Escriptor</t>
  </si>
  <si>
    <t>700 anys de la mort de Marco Polo. Explorador</t>
  </si>
  <si>
    <t>100 anys del naixement d'Eduardo Chillida. Escultor</t>
  </si>
  <si>
    <t>75 anys del naixement d' Haruki Murakami. Escriptor</t>
  </si>
  <si>
    <t>100 anys de la mort de Vladimir Lenin. Activista revolucionari i pensador rus</t>
  </si>
  <si>
    <t>175 anys del naixement d'August Strindberg. Escriptor</t>
  </si>
  <si>
    <t>150 anys del naixement de William Somerset Maugham. Escriptor</t>
  </si>
  <si>
    <t>Dia Internacional de Conmemoració anual en memòria de les víctimes de l'Holocaust</t>
  </si>
  <si>
    <t>Dia Mundial de l'Educació Ambiental</t>
  </si>
  <si>
    <t>25 anys de la mort de  Gonzalo Torrente Ballester. Escriptor</t>
  </si>
  <si>
    <t xml:space="preserve">100 anys del naixement de Sonny Stitt.Músic estatunidenc de jazz, saxofonista </t>
  </si>
  <si>
    <t>Dia Internacional de la Dona i la Nena a la Ciència</t>
  </si>
  <si>
    <t>Dia Mundial contra l'ús dels nens soldat</t>
  </si>
  <si>
    <t>Dia Mundial de la ràdio</t>
  </si>
  <si>
    <t>Dia Mundial de la lluita contra la Depressió</t>
  </si>
  <si>
    <t>Dia Mundial de la Justícia Social</t>
  </si>
  <si>
    <t>Dia internacional de la llengua materna</t>
  </si>
  <si>
    <t>Setmana Novel·la negra</t>
  </si>
  <si>
    <t>Premio Jordi I Fabra de literatura para jóvenes</t>
  </si>
  <si>
    <t>Dia de la Zero Discriminació</t>
  </si>
  <si>
    <t>Dia Internacional de les Dones</t>
  </si>
  <si>
    <t>Dia Internacional de l' Eliminació de la Discriminació Racial</t>
  </si>
  <si>
    <t>Dia  mundial de l'aigua</t>
  </si>
  <si>
    <t>Dia  Mundial de la Meteorologia</t>
  </si>
  <si>
    <t>Dia mundial de la poesia</t>
  </si>
  <si>
    <t xml:space="preserve">Dia Mundial del Teatre </t>
  </si>
  <si>
    <t>200 del naixement de Bedřich Smetana. Compositor</t>
  </si>
  <si>
    <t xml:space="preserve">25 de la mort de Stanley Kubrick. Guionista, productor i director de cinema </t>
  </si>
  <si>
    <t>25 de la mort d'Adolfo Bioy Casares. Escriptor</t>
  </si>
  <si>
    <t>150 anys del naixement d'Harry Houdini. Artista d'escapament, il·lusionista i acròbata</t>
  </si>
  <si>
    <t>100 anys del naixement de Sarah Vaughan. Cantant nord-americana de jazz</t>
  </si>
  <si>
    <t>50 anys de la mort de Lajos Zilahy. Escriptor i dramaturg hongarès</t>
  </si>
  <si>
    <t>Gala dels Òcars</t>
  </si>
  <si>
    <t>Premi Serra d'Or</t>
  </si>
  <si>
    <t>Premio Cervantes</t>
  </si>
  <si>
    <t>Dia Mundial de Concienciació sobre l' Autisme</t>
  </si>
  <si>
    <t/>
  </si>
  <si>
    <t>Dia Mundial del Llibre Infantil. Hans Christian Andersen</t>
  </si>
  <si>
    <t xml:space="preserve">Dia de les Nacions Unides contra la violència doméstica </t>
  </si>
  <si>
    <t>Dia Mundial de la salut</t>
  </si>
  <si>
    <t>Dia Mundial de la Creativitat i l'Innovació</t>
  </si>
  <si>
    <t>Dia Internacional de la Mare Terra</t>
  </si>
  <si>
    <t>SANT JORDI. Dia del Llibre i dels drets d'autor</t>
  </si>
  <si>
    <t>Dia Mundial de la Propietat Intel·lectual</t>
  </si>
  <si>
    <t>Dia Internacional del Record del Desastre de Chernóbyl</t>
  </si>
  <si>
    <t>100 anys del naixement de Marlon Brando. Actor</t>
  </si>
  <si>
    <t>75 anys de la fundació de l'OTAN</t>
  </si>
  <si>
    <t>100 anys del naixement de Stanley Donen. Director de cinema</t>
  </si>
  <si>
    <t>100 anys del naixement d'Henry Mancini. Compositor de bandes sonores</t>
  </si>
  <si>
    <t>200 anys de la mort de Lord Byron. Poeta</t>
  </si>
  <si>
    <t>300 anys del naixement d' Immanuel Kant. Filòsof</t>
  </si>
  <si>
    <t>150 anys del naixement de Guillermo Marconi. Desenvolupa un sistema telegràfic</t>
  </si>
  <si>
    <t>Dia Mundial de la Llibertat de Premsa</t>
  </si>
  <si>
    <t>Jornades del Record i Reconcialiació en Honor dels qui van perdre la vida a la Segona Guerra Mundial</t>
  </si>
  <si>
    <t>Dia d'Europa</t>
  </si>
  <si>
    <t>Dia Mundial de la fibromiàlgia i del síndrome de la fatiga crònica</t>
  </si>
  <si>
    <t>Dia Internacional de la Família</t>
  </si>
  <si>
    <t>Dia Mundial de les Telecomunicacions i la Societat de la Informació</t>
  </si>
  <si>
    <t>Dia Mundial contra l'Homofòbia, Lesbofòbia i Transfòbia</t>
  </si>
  <si>
    <t>Dia Mundial de la Diversitat Cultural per al Diàleg i el Desenvolupament</t>
  </si>
  <si>
    <t>150 anys del naixement d'  Howard Carter.Arqueòleg</t>
  </si>
  <si>
    <t>100 anys del naixement de Charles Aznavour. Cantant</t>
  </si>
  <si>
    <t>50 anys del naixement de Carles Sala. Escriptor</t>
  </si>
  <si>
    <t>175 anys de la mort d'Anne Brontë. Escriptora</t>
  </si>
  <si>
    <t>150 anys del naixement de Gilbert Keith Chesterton. Escriptor</t>
  </si>
  <si>
    <t>Premio Príncesa de Asturias de las Letras</t>
  </si>
  <si>
    <t>Premi d'Honor de les Lletres Catalanes</t>
  </si>
  <si>
    <t>Dia Mundial del Medi Ambient</t>
  </si>
  <si>
    <t>Dia Mundial dels Oceans</t>
  </si>
  <si>
    <t>Dia Mundial contra el Treball Infantil</t>
  </si>
  <si>
    <t>Dia Mundial de Presa de Consciència de l'Abus i el Maltractament a la vellesa</t>
  </si>
  <si>
    <t>Dia Mundial de lluita contra la Desertificació i la Sequera</t>
  </si>
  <si>
    <t>Dia de la Gastronomia sostenible</t>
  </si>
  <si>
    <t>Dia Internacional per a l'Eliminació de la Violència Sexual als Conflictes</t>
  </si>
  <si>
    <t>Dia Mundial dels Refugiats</t>
  </si>
  <si>
    <t xml:space="preserve">Dia de la Festa de la Música </t>
  </si>
  <si>
    <t>Dia Internacional en Suport de les Víctimes de la Tortura</t>
  </si>
  <si>
    <t>Dia Internacional de la Lluita contra l'us indegut i el tràfic ilícit de drogues</t>
  </si>
  <si>
    <t>Dia Internacional de l'orgull LGTBI</t>
  </si>
  <si>
    <t>100 anys de la mort de Franz Kafka. Escriptor</t>
  </si>
  <si>
    <t>75 anys de la publicació de "1984" de George Orwell</t>
  </si>
  <si>
    <t>125 anys del naixement de Yasunari Kawabata. Escriptor</t>
  </si>
  <si>
    <t>Premi llibreter de narrativa</t>
  </si>
  <si>
    <t>Dia Internacional de l'Amistat</t>
  </si>
  <si>
    <t>Dia Mundial contra la Trata de persones</t>
  </si>
  <si>
    <t>125 anys del naixement d'E. B. White. Escriptor</t>
  </si>
  <si>
    <t>100 anys de la mort d'Àngel Guimerà. Dramaturg</t>
  </si>
  <si>
    <t>125 anys del naixement d'Ernest Hemingway. Escriptor</t>
  </si>
  <si>
    <t>Jocs Olímpics a Paris (del 26 de juliol a l'11 d'agost)</t>
  </si>
  <si>
    <t>Jocs Paralímpics a Paris (del 28 d'agost al 8 de setembre)</t>
  </si>
  <si>
    <t>Dia Mundial de la Assistència Humanitària</t>
  </si>
  <si>
    <t>Dia Internacional de Commemoració i Homenatge a les Víctimes del Terrorisme</t>
  </si>
  <si>
    <t>Dia Internacional de la solidaritat</t>
  </si>
  <si>
    <t>100 anys de la mort de Joseph Conrad. Escriptor</t>
  </si>
  <si>
    <t>75 anys de naixement de Leon Uris. Escriptor</t>
  </si>
  <si>
    <t>100 anys de la mort de Joan Salvat-Papasseit. Escriptor</t>
  </si>
  <si>
    <t>125 anys de naixement d'Alfred Hitchcock. Director de cinema</t>
  </si>
  <si>
    <t>75 anys de naixement de Jaume Cela. Escriptor</t>
  </si>
  <si>
    <t>125 anys del naixement de Jorge Luis Borges. Escriptor</t>
  </si>
  <si>
    <t>Premi RBA de novel·la policíaca</t>
  </si>
  <si>
    <t>Premi Prudenci Bertrana</t>
  </si>
  <si>
    <t>Premi Miquel Palol de Poesia</t>
  </si>
  <si>
    <t>Premi Ramon Muntaner de literatura juvenil</t>
  </si>
  <si>
    <t>Fira del Llibre d'Ocasió Antic i Modern</t>
  </si>
  <si>
    <t>Setmana del Llibre en Català</t>
  </si>
  <si>
    <t>Dia Internacional de l'Alfabetització</t>
  </si>
  <si>
    <t>Dia Internacional de la Preservació de la Capa d' Ozó</t>
  </si>
  <si>
    <t>Dia Internacional de la Pau</t>
  </si>
  <si>
    <t>Dia Internacional de l'Alzheimer</t>
  </si>
  <si>
    <t>Dia Internacional  contra la Explotació Sexual i la Trata de Persones</t>
  </si>
  <si>
    <t>Dia Internacional de la Llengua de Signes</t>
  </si>
  <si>
    <t>Dia Internacional per l'Eliminació Total de les Armes Nuclears</t>
  </si>
  <si>
    <t>Dia Mundial del turisme</t>
  </si>
  <si>
    <t>Dia Internacional de la Traducció</t>
  </si>
  <si>
    <t>25 anys de la mort d'Alfredo Kraus. Tenor</t>
  </si>
  <si>
    <t>50 anys del naixement de Maria Barbal. Escriptora</t>
  </si>
  <si>
    <t>75 anys del naixement de Bruce Springsteen. Cantant</t>
  </si>
  <si>
    <t>100 anys del naixement de Marcello Mastroianni. Actor</t>
  </si>
  <si>
    <t>100 anys del naixement de Truman Capote. Escriptor</t>
  </si>
  <si>
    <t>Premi Planeta</t>
  </si>
  <si>
    <t>Premio Libro del Año</t>
  </si>
  <si>
    <t>LIBER.42a Fira Internacional del Llibre</t>
  </si>
  <si>
    <t>Premi L'H Confidencial 2024, premi internacional de novel·la negra</t>
  </si>
  <si>
    <t>75 anys de la fundació de la República Popular de la Xina per por Mao Tse-tung.</t>
  </si>
  <si>
    <t>100 anys del naixement de Luis Sepúlveda. Escriptor</t>
  </si>
  <si>
    <t>100 anys del naixement de José Donoso. Escriptor</t>
  </si>
  <si>
    <t>175 anys de la mort d'Edgar Alan Poe. Escriptor</t>
  </si>
  <si>
    <t>100 anys de la mort d'Anatole France. Escriptor</t>
  </si>
  <si>
    <t>25 anys de la mort de Rafael Alberti. Poeta</t>
  </si>
  <si>
    <t>Aniversari del reconeixement del dret al sufragi femení a Espanya</t>
  </si>
  <si>
    <t>Dia Internacional de la No Violència</t>
  </si>
  <si>
    <t>Dia Mundial dels animals</t>
  </si>
  <si>
    <t>Dia Mundial de la Salut Mental</t>
  </si>
  <si>
    <t>Dia Mundial de la Visió</t>
  </si>
  <si>
    <t>Dia de les escriptores</t>
  </si>
  <si>
    <t>Dia Mundial de la Alimentació</t>
  </si>
  <si>
    <t>Dia Internacional per a la Erradicació de la Pobresa</t>
  </si>
  <si>
    <t>Dia Mundial d' Informació sobre el Desenvolupament</t>
  </si>
  <si>
    <t>Dia de les Nacions Unides</t>
  </si>
  <si>
    <t>Dia de la Biblioteca</t>
  </si>
  <si>
    <t>350 anys de la mort de John Milton. Poeta</t>
  </si>
  <si>
    <t>50 anys de la mort de Vittorio de Sica. Actor</t>
  </si>
  <si>
    <t>175 anys del naixement de Frances Hodgson Burnett. Escriptora</t>
  </si>
  <si>
    <t>100 anys de la mort de Giacomo Puccini. Compositor</t>
  </si>
  <si>
    <t>150 anys del naixement de Winston Churchill.</t>
  </si>
  <si>
    <t>Dia de la Ciència per la Pau i el Desenvolupament, segons la UNESCO</t>
  </si>
  <si>
    <t>Dia Mundial de la Filosofia</t>
  </si>
  <si>
    <t>Dia Internacional per a la Tolerància</t>
  </si>
  <si>
    <t>Dia Internacional per a l’Eliminació de la Violència envers les Dones</t>
  </si>
  <si>
    <t>Dia Internacional de les persones sense sostre</t>
  </si>
  <si>
    <t>Dia de Conmemoració de totes les víctimes de la guerra química</t>
  </si>
  <si>
    <t xml:space="preserve">Setmana de la ciència </t>
  </si>
  <si>
    <t>Fira del Llibre de Muntanya</t>
  </si>
  <si>
    <t>XXX Saló del Manga</t>
  </si>
  <si>
    <t>Dia Mundial de contra la SIDA</t>
  </si>
  <si>
    <t>Dia Internacional de les Persones amb Discapacitat</t>
  </si>
  <si>
    <t>Dia Internacional dels Voluntaris pel Desenvolupamnet Econòmic i Social</t>
  </si>
  <si>
    <t>Dia dels Drets Humans</t>
  </si>
  <si>
    <t>Dia Internacional de les Muntanyes</t>
  </si>
  <si>
    <t>Dia Internacional de la Solidaritat Humana</t>
  </si>
  <si>
    <t xml:space="preserve">125 anys del naixement de Jean de Brunhoff. Escriptor i il·lustrador </t>
  </si>
  <si>
    <t>75 anys del naixement de Teresa Duran. Escriptora i il·lustradora i investigadora de la lieratura infantil i juvenil</t>
  </si>
  <si>
    <t xml:space="preserve">500 anys de la mort de Vasco da Gama. Navegant </t>
  </si>
  <si>
    <t>150 anys del naixement de Manuel Machado. Poeta i dramaturg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</si>
</sst>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dddd"/>
  </numFmts>
  <fonts count="42" x14ac:knownFonts="1">
    <font>
      <sz val="10"/>
      <name val="Arial"/>
      <family val="2"/>
    </font>
    <font>
      <sz val="8"/>
      <color indexed="16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Trebuchet MS"/>
      <family val="1"/>
      <scheme val="minor"/>
    </font>
    <font>
      <sz val="8"/>
      <name val="Trebuchet MS"/>
      <family val="1"/>
      <scheme val="minor"/>
    </font>
    <font>
      <sz val="10"/>
      <name val="Trebuchet MS"/>
      <family val="1"/>
      <scheme val="minor"/>
    </font>
    <font>
      <b/>
      <sz val="14"/>
      <name val="Arial"/>
      <family val="2"/>
      <scheme val="major"/>
    </font>
    <font>
      <u/>
      <sz val="12"/>
      <color indexed="12"/>
      <name val="Arial"/>
      <family val="2"/>
    </font>
    <font>
      <b/>
      <sz val="12"/>
      <color theme="0"/>
      <name val="Arial"/>
      <family val="1"/>
      <scheme val="major"/>
    </font>
    <font>
      <b/>
      <sz val="12"/>
      <name val="Arial"/>
      <family val="1"/>
      <scheme val="major"/>
    </font>
    <font>
      <sz val="48"/>
      <color theme="4"/>
      <name val="Arial"/>
      <family val="1"/>
      <scheme val="major"/>
    </font>
    <font>
      <sz val="9"/>
      <color theme="4"/>
      <name val="Trebuchet MS"/>
      <family val="1"/>
      <scheme val="minor"/>
    </font>
    <font>
      <i/>
      <sz val="8"/>
      <name val="Arial"/>
      <family val="2"/>
    </font>
    <font>
      <sz val="8"/>
      <color rgb="FF777777"/>
      <name val="Tahoma"/>
      <family val="2"/>
    </font>
    <font>
      <sz val="8"/>
      <color theme="1" tint="0.499984740745262"/>
      <name val="Tahoma"/>
      <family val="2"/>
    </font>
    <font>
      <sz val="10"/>
      <color theme="0" tint="-0.499984740745262"/>
      <name val="Trebuchet MS"/>
      <family val="1"/>
      <scheme val="minor"/>
    </font>
    <font>
      <sz val="11"/>
      <name val="Arial"/>
      <family val="2"/>
    </font>
    <font>
      <sz val="10"/>
      <color theme="4" tint="-0.249977111117893"/>
      <name val="Trebuchet MS"/>
      <family val="2"/>
      <scheme val="minor"/>
    </font>
    <font>
      <b/>
      <sz val="8"/>
      <color theme="4"/>
      <name val="Arial"/>
      <family val="2"/>
    </font>
    <font>
      <u/>
      <sz val="10"/>
      <color indexed="12"/>
      <name val="Arial"/>
      <family val="2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sz val="48"/>
      <color rgb="FFC00000"/>
      <name val="Arial"/>
      <family val="2"/>
      <scheme val="major"/>
    </font>
    <font>
      <sz val="9"/>
      <name val="Verdana"/>
      <family val="2"/>
    </font>
    <font>
      <b/>
      <sz val="10"/>
      <name val="Arial"/>
      <family val="2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sz val="8"/>
      <name val="Arial"/>
      <family val="2"/>
      <scheme val="major"/>
    </font>
    <font>
      <b/>
      <sz val="9"/>
      <name val="Arial"/>
      <family val="2"/>
      <scheme val="major"/>
    </font>
    <font>
      <b/>
      <sz val="10"/>
      <color rgb="FFC00000"/>
      <name val="Trebuchet MS"/>
      <family val="2"/>
      <scheme val="minor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sz val="8"/>
      <name val="Trebuchet MS"/>
      <family val="2"/>
      <scheme val="minor"/>
    </font>
    <font>
      <sz val="9"/>
      <name val="Arial"/>
      <family val="2"/>
      <scheme val="major"/>
    </font>
    <font>
      <b/>
      <sz val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3464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4" tint="-0.2499465926084170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19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2" borderId="0" xfId="0" applyFill="1"/>
    <xf numFmtId="0" fontId="10" fillId="0" borderId="0" xfId="0" applyFont="1"/>
    <xf numFmtId="0" fontId="16" fillId="0" borderId="2" xfId="0" applyFont="1" applyBorder="1" applyAlignment="1">
      <alignment horizontal="left" vertical="center" shrinkToFit="1"/>
    </xf>
    <xf numFmtId="0" fontId="10" fillId="0" borderId="1" xfId="0" applyFont="1" applyBorder="1"/>
    <xf numFmtId="0" fontId="10" fillId="0" borderId="7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8" xfId="0" applyFont="1" applyBorder="1"/>
    <xf numFmtId="0" fontId="4" fillId="0" borderId="8" xfId="0" applyFont="1" applyBorder="1"/>
    <xf numFmtId="0" fontId="10" fillId="0" borderId="6" xfId="0" applyFont="1" applyBorder="1"/>
    <xf numFmtId="0" fontId="2" fillId="0" borderId="6" xfId="0" applyFont="1" applyBorder="1" applyAlignment="1">
      <alignment horizontal="right"/>
    </xf>
    <xf numFmtId="164" fontId="14" fillId="0" borderId="1" xfId="0" applyNumberFormat="1" applyFont="1" applyBorder="1" applyAlignment="1">
      <alignment horizontal="center" vertical="center" shrinkToFit="1"/>
    </xf>
    <xf numFmtId="14" fontId="2" fillId="0" borderId="0" xfId="0" applyNumberFormat="1" applyFont="1" applyAlignment="1">
      <alignment horizontal="center"/>
    </xf>
    <xf numFmtId="0" fontId="0" fillId="0" borderId="4" xfId="0" applyBorder="1"/>
    <xf numFmtId="0" fontId="22" fillId="0" borderId="1" xfId="0" applyFont="1" applyBorder="1" applyAlignment="1">
      <alignment horizontal="left" indent="1"/>
    </xf>
    <xf numFmtId="0" fontId="10" fillId="0" borderId="3" xfId="0" applyFont="1" applyBorder="1" applyAlignment="1">
      <alignment horizontal="left" indent="1"/>
    </xf>
    <xf numFmtId="0" fontId="10" fillId="0" borderId="5" xfId="0" applyFont="1" applyBorder="1" applyAlignment="1">
      <alignment horizontal="left" indent="1"/>
    </xf>
    <xf numFmtId="0" fontId="0" fillId="2" borderId="0" xfId="0" applyFill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 indent="1"/>
    </xf>
    <xf numFmtId="0" fontId="23" fillId="0" borderId="0" xfId="0" applyFont="1"/>
    <xf numFmtId="0" fontId="24" fillId="2" borderId="0" xfId="1" applyFill="1" applyAlignment="1" applyProtection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6" fillId="3" borderId="12" xfId="2" applyFont="1" applyFill="1" applyBorder="1" applyAlignment="1">
      <alignment horizontal="left" vertical="center" indent="1"/>
    </xf>
    <xf numFmtId="0" fontId="26" fillId="3" borderId="12" xfId="2" applyFont="1" applyFill="1" applyBorder="1" applyAlignment="1">
      <alignment horizontal="left" vertical="center"/>
    </xf>
    <xf numFmtId="0" fontId="27" fillId="3" borderId="12" xfId="2" applyFont="1" applyFill="1" applyBorder="1" applyAlignment="1">
      <alignment vertical="center"/>
    </xf>
    <xf numFmtId="0" fontId="25" fillId="0" borderId="0" xfId="2"/>
    <xf numFmtId="0" fontId="7" fillId="4" borderId="0" xfId="2" applyFont="1" applyFill="1"/>
    <xf numFmtId="0" fontId="6" fillId="4" borderId="0" xfId="2" applyFont="1" applyFill="1" applyAlignment="1">
      <alignment horizontal="left" wrapText="1" indent="1"/>
    </xf>
    <xf numFmtId="0" fontId="21" fillId="4" borderId="0" xfId="2" applyFont="1" applyFill="1"/>
    <xf numFmtId="0" fontId="6" fillId="4" borderId="0" xfId="2" applyFont="1" applyFill="1"/>
    <xf numFmtId="0" fontId="24" fillId="4" borderId="0" xfId="1" applyFill="1" applyAlignment="1" applyProtection="1">
      <alignment horizontal="left" wrapText="1"/>
    </xf>
    <xf numFmtId="0" fontId="6" fillId="4" borderId="0" xfId="2" applyFont="1" applyFill="1" applyAlignment="1">
      <alignment horizontal="left" wrapText="1"/>
    </xf>
    <xf numFmtId="0" fontId="5" fillId="4" borderId="0" xfId="2" applyFont="1" applyFill="1" applyAlignment="1">
      <alignment horizontal="left" wrapText="1"/>
    </xf>
    <xf numFmtId="0" fontId="12" fillId="4" borderId="0" xfId="1" applyFont="1" applyFill="1" applyAlignment="1" applyProtection="1">
      <alignment horizontal="left" wrapText="1"/>
    </xf>
    <xf numFmtId="0" fontId="6" fillId="4" borderId="0" xfId="2" applyFont="1" applyFill="1" applyAlignment="1">
      <alignment horizontal="left"/>
    </xf>
    <xf numFmtId="0" fontId="28" fillId="4" borderId="0" xfId="2" applyFont="1" applyFill="1" applyAlignment="1">
      <alignment horizontal="left" wrapText="1"/>
    </xf>
    <xf numFmtId="0" fontId="7" fillId="0" borderId="0" xfId="2" applyFont="1"/>
    <xf numFmtId="0" fontId="31" fillId="0" borderId="0" xfId="0" applyFont="1"/>
    <xf numFmtId="0" fontId="30" fillId="0" borderId="13" xfId="0" applyFont="1" applyBorder="1" applyAlignment="1">
      <alignment horizontal="justify" vertical="top"/>
    </xf>
    <xf numFmtId="0" fontId="32" fillId="6" borderId="13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2" fillId="7" borderId="13" xfId="0" applyFont="1" applyFill="1" applyBorder="1" applyAlignment="1">
      <alignment vertical="center"/>
    </xf>
    <xf numFmtId="0" fontId="32" fillId="8" borderId="13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2" fillId="9" borderId="13" xfId="0" applyFont="1" applyFill="1" applyBorder="1" applyAlignment="1">
      <alignment vertical="center"/>
    </xf>
    <xf numFmtId="0" fontId="33" fillId="0" borderId="0" xfId="0" applyFont="1"/>
    <xf numFmtId="0" fontId="32" fillId="10" borderId="13" xfId="0" applyFont="1" applyFill="1" applyBorder="1" applyAlignment="1">
      <alignment horizontal="justify" vertical="center"/>
    </xf>
    <xf numFmtId="0" fontId="35" fillId="11" borderId="13" xfId="0" applyFont="1" applyFill="1" applyBorder="1" applyAlignment="1">
      <alignment vertical="center"/>
    </xf>
    <xf numFmtId="0" fontId="34" fillId="0" borderId="0" xfId="0" applyFont="1"/>
    <xf numFmtId="0" fontId="34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37" fillId="0" borderId="7" xfId="0" applyFont="1" applyBorder="1"/>
    <xf numFmtId="0" fontId="39" fillId="0" borderId="3" xfId="0" applyFont="1" applyBorder="1"/>
    <xf numFmtId="0" fontId="39" fillId="0" borderId="0" xfId="0" applyFont="1"/>
    <xf numFmtId="0" fontId="38" fillId="8" borderId="3" xfId="0" applyFont="1" applyFill="1" applyBorder="1"/>
    <xf numFmtId="0" fontId="39" fillId="0" borderId="5" xfId="0" applyFont="1" applyBorder="1"/>
    <xf numFmtId="0" fontId="39" fillId="0" borderId="8" xfId="0" applyFont="1" applyBorder="1"/>
    <xf numFmtId="0" fontId="38" fillId="8" borderId="0" xfId="0" applyFont="1" applyFill="1"/>
    <xf numFmtId="0" fontId="38" fillId="8" borderId="3" xfId="0" applyFont="1" applyFill="1" applyBorder="1" applyAlignment="1">
      <alignment horizontal="left" vertical="center"/>
    </xf>
    <xf numFmtId="0" fontId="37" fillId="8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20" fillId="0" borderId="0" xfId="0" applyFont="1"/>
    <xf numFmtId="0" fontId="20" fillId="0" borderId="4" xfId="0" applyFont="1" applyBorder="1"/>
    <xf numFmtId="0" fontId="18" fillId="0" borderId="0" xfId="1" applyFont="1" applyFill="1" applyBorder="1" applyAlignment="1" applyProtection="1">
      <alignment vertical="center"/>
    </xf>
    <xf numFmtId="0" fontId="18" fillId="0" borderId="4" xfId="1" applyFont="1" applyFill="1" applyBorder="1" applyAlignment="1" applyProtection="1">
      <alignment vertical="center"/>
    </xf>
    <xf numFmtId="0" fontId="36" fillId="0" borderId="1" xfId="0" applyFont="1" applyBorder="1"/>
    <xf numFmtId="0" fontId="36" fillId="0" borderId="7" xfId="0" applyFont="1" applyBorder="1"/>
    <xf numFmtId="0" fontId="0" fillId="0" borderId="3" xfId="0" applyBorder="1"/>
    <xf numFmtId="0" fontId="38" fillId="0" borderId="18" xfId="0" applyFont="1" applyBorder="1" applyAlignment="1">
      <alignment vertical="top" wrapText="1"/>
    </xf>
    <xf numFmtId="0" fontId="0" fillId="0" borderId="20" xfId="0" applyBorder="1"/>
    <xf numFmtId="0" fontId="2" fillId="0" borderId="20" xfId="0" applyFont="1" applyBorder="1"/>
    <xf numFmtId="0" fontId="2" fillId="0" borderId="18" xfId="0" applyFont="1" applyBorder="1"/>
    <xf numFmtId="0" fontId="2" fillId="0" borderId="19" xfId="0" applyFont="1" applyBorder="1"/>
    <xf numFmtId="0" fontId="4" fillId="0" borderId="0" xfId="0" applyFont="1"/>
    <xf numFmtId="0" fontId="2" fillId="0" borderId="4" xfId="0" applyFont="1" applyBorder="1" applyAlignment="1">
      <alignment horizontal="right"/>
    </xf>
    <xf numFmtId="0" fontId="38" fillId="0" borderId="0" xfId="0" applyFont="1" applyAlignment="1">
      <alignment vertical="top" wrapText="1"/>
    </xf>
    <xf numFmtId="0" fontId="16" fillId="0" borderId="7" xfId="0" applyFont="1" applyBorder="1" applyAlignment="1">
      <alignment horizontal="left" vertical="center" shrinkToFit="1"/>
    </xf>
    <xf numFmtId="164" fontId="14" fillId="0" borderId="7" xfId="0" applyNumberFormat="1" applyFont="1" applyBorder="1" applyAlignment="1">
      <alignment horizontal="center" vertical="center" shrinkToFit="1"/>
    </xf>
    <xf numFmtId="0" fontId="38" fillId="8" borderId="0" xfId="0" applyFont="1" applyFill="1" applyAlignment="1">
      <alignment horizontal="left" vertical="center"/>
    </xf>
    <xf numFmtId="0" fontId="10" fillId="8" borderId="0" xfId="0" applyFont="1" applyFill="1"/>
    <xf numFmtId="0" fontId="20" fillId="8" borderId="0" xfId="0" applyFont="1" applyFill="1"/>
    <xf numFmtId="0" fontId="10" fillId="0" borderId="0" xfId="0" applyFont="1" applyAlignment="1">
      <alignment horizontal="left" indent="1"/>
    </xf>
    <xf numFmtId="0" fontId="41" fillId="10" borderId="0" xfId="0" applyFont="1" applyFill="1" applyAlignment="1">
      <alignment horizontal="left" vertical="top"/>
    </xf>
    <xf numFmtId="0" fontId="2" fillId="0" borderId="25" xfId="0" applyFont="1" applyBorder="1"/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33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33" fillId="6" borderId="15" xfId="0" applyFont="1" applyFill="1" applyBorder="1" applyAlignment="1">
      <alignment horizontal="center" vertical="center" wrapText="1"/>
    </xf>
    <xf numFmtId="0" fontId="33" fillId="7" borderId="14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15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left"/>
    </xf>
    <xf numFmtId="0" fontId="32" fillId="8" borderId="0" xfId="0" applyFont="1" applyFill="1" applyAlignment="1">
      <alignment horizontal="left" vertical="center"/>
    </xf>
    <xf numFmtId="0" fontId="32" fillId="8" borderId="8" xfId="0" applyFont="1" applyFill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65" fontId="13" fillId="5" borderId="9" xfId="0" applyNumberFormat="1" applyFont="1" applyFill="1" applyBorder="1" applyAlignment="1">
      <alignment horizontal="center" vertical="center"/>
    </xf>
    <xf numFmtId="165" fontId="13" fillId="5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0" fontId="36" fillId="0" borderId="1" xfId="0" applyFont="1" applyBorder="1" applyAlignment="1">
      <alignment horizontal="left"/>
    </xf>
    <xf numFmtId="0" fontId="38" fillId="9" borderId="3" xfId="0" applyFont="1" applyFill="1" applyBorder="1" applyAlignment="1">
      <alignment horizontal="center" wrapText="1"/>
    </xf>
    <xf numFmtId="0" fontId="38" fillId="9" borderId="0" xfId="0" applyFont="1" applyFill="1" applyAlignment="1">
      <alignment horizontal="center" wrapText="1"/>
    </xf>
    <xf numFmtId="0" fontId="38" fillId="8" borderId="3" xfId="0" applyFont="1" applyFill="1" applyBorder="1" applyAlignment="1">
      <alignment horizontal="left"/>
    </xf>
    <xf numFmtId="0" fontId="38" fillId="8" borderId="0" xfId="0" applyFont="1" applyFill="1" applyAlignment="1">
      <alignment horizontal="left"/>
    </xf>
    <xf numFmtId="0" fontId="33" fillId="7" borderId="3" xfId="0" applyFont="1" applyFill="1" applyBorder="1" applyAlignment="1">
      <alignment horizontal="left" vertical="center" wrapText="1"/>
    </xf>
    <xf numFmtId="0" fontId="33" fillId="7" borderId="4" xfId="0" applyFont="1" applyFill="1" applyBorder="1" applyAlignment="1">
      <alignment horizontal="left" vertical="center" wrapText="1"/>
    </xf>
    <xf numFmtId="0" fontId="33" fillId="6" borderId="5" xfId="0" applyFont="1" applyFill="1" applyBorder="1" applyAlignment="1">
      <alignment horizontal="left" vertical="center" wrapText="1" shrinkToFit="1"/>
    </xf>
    <xf numFmtId="0" fontId="33" fillId="6" borderId="6" xfId="0" applyFont="1" applyFill="1" applyBorder="1" applyAlignment="1">
      <alignment horizontal="left" vertical="center" wrapText="1" shrinkToFit="1"/>
    </xf>
    <xf numFmtId="0" fontId="38" fillId="0" borderId="3" xfId="0" applyFont="1" applyBorder="1" applyAlignment="1">
      <alignment horizontal="center" wrapText="1"/>
    </xf>
    <xf numFmtId="0" fontId="38" fillId="0" borderId="0" xfId="0" applyFont="1" applyAlignment="1">
      <alignment horizontal="center" wrapText="1"/>
    </xf>
    <xf numFmtId="0" fontId="38" fillId="0" borderId="3" xfId="0" applyFont="1" applyBorder="1" applyAlignment="1">
      <alignment horizontal="left"/>
    </xf>
    <xf numFmtId="0" fontId="38" fillId="0" borderId="0" xfId="0" applyFont="1" applyAlignment="1">
      <alignment horizontal="left"/>
    </xf>
    <xf numFmtId="0" fontId="33" fillId="6" borderId="3" xfId="0" applyFont="1" applyFill="1" applyBorder="1" applyAlignment="1">
      <alignment horizontal="center" vertical="center" wrapText="1"/>
    </xf>
    <xf numFmtId="0" fontId="33" fillId="10" borderId="14" xfId="0" applyFont="1" applyFill="1" applyBorder="1" applyAlignment="1">
      <alignment horizontal="center" vertical="center"/>
    </xf>
    <xf numFmtId="0" fontId="33" fillId="10" borderId="15" xfId="0" applyFont="1" applyFill="1" applyBorder="1" applyAlignment="1">
      <alignment horizontal="center" vertical="center"/>
    </xf>
    <xf numFmtId="0" fontId="37" fillId="7" borderId="3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 shrinkToFit="1"/>
    </xf>
    <xf numFmtId="0" fontId="33" fillId="6" borderId="6" xfId="0" applyFont="1" applyFill="1" applyBorder="1" applyAlignment="1">
      <alignment horizontal="center" vertical="center" wrapText="1" shrinkToFit="1"/>
    </xf>
    <xf numFmtId="0" fontId="33" fillId="6" borderId="3" xfId="0" applyFont="1" applyFill="1" applyBorder="1" applyAlignment="1">
      <alignment horizontal="center" vertical="center" wrapText="1" shrinkToFit="1"/>
    </xf>
    <xf numFmtId="0" fontId="33" fillId="6" borderId="4" xfId="0" applyFont="1" applyFill="1" applyBorder="1" applyAlignment="1">
      <alignment horizontal="center" vertical="center" wrapText="1" shrinkToFit="1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8" fillId="8" borderId="3" xfId="0" applyFont="1" applyFill="1" applyBorder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0" fontId="33" fillId="7" borderId="3" xfId="0" applyFont="1" applyFill="1" applyBorder="1" applyAlignment="1">
      <alignment horizontal="center" vertical="center" wrapText="1" shrinkToFit="1"/>
    </xf>
    <xf numFmtId="0" fontId="33" fillId="7" borderId="4" xfId="0" applyFont="1" applyFill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38" fillId="8" borderId="16" xfId="0" applyFont="1" applyFill="1" applyBorder="1" applyAlignment="1">
      <alignment horizontal="left" vertical="center" wrapText="1"/>
    </xf>
    <xf numFmtId="0" fontId="38" fillId="8" borderId="0" xfId="0" applyFont="1" applyFill="1" applyAlignment="1">
      <alignment horizontal="left" vertical="center" wrapText="1"/>
    </xf>
    <xf numFmtId="0" fontId="33" fillId="7" borderId="17" xfId="0" applyFont="1" applyFill="1" applyBorder="1" applyAlignment="1">
      <alignment horizontal="center" vertical="center" wrapText="1"/>
    </xf>
    <xf numFmtId="0" fontId="33" fillId="10" borderId="3" xfId="0" applyFont="1" applyFill="1" applyBorder="1" applyAlignment="1">
      <alignment horizontal="center" vertical="center" wrapText="1" shrinkToFit="1"/>
    </xf>
    <xf numFmtId="0" fontId="33" fillId="10" borderId="4" xfId="0" applyFont="1" applyFill="1" applyBorder="1" applyAlignment="1">
      <alignment horizontal="center" vertical="center" wrapText="1" shrinkToFit="1"/>
    </xf>
    <xf numFmtId="0" fontId="36" fillId="0" borderId="1" xfId="0" applyFont="1" applyBorder="1"/>
    <xf numFmtId="0" fontId="36" fillId="0" borderId="7" xfId="0" applyFont="1" applyBorder="1"/>
    <xf numFmtId="0" fontId="38" fillId="8" borderId="3" xfId="0" applyFont="1" applyFill="1" applyBorder="1" applyAlignment="1">
      <alignment vertical="top" wrapText="1"/>
    </xf>
    <xf numFmtId="0" fontId="38" fillId="8" borderId="0" xfId="0" applyFont="1" applyFill="1" applyAlignment="1">
      <alignment vertical="top" wrapText="1"/>
    </xf>
    <xf numFmtId="0" fontId="37" fillId="7" borderId="17" xfId="0" applyFont="1" applyFill="1" applyBorder="1" applyAlignment="1">
      <alignment horizontal="center" vertical="center" wrapText="1"/>
    </xf>
    <xf numFmtId="0" fontId="39" fillId="0" borderId="3" xfId="0" applyFont="1" applyBorder="1"/>
    <xf numFmtId="0" fontId="39" fillId="0" borderId="0" xfId="0" applyFont="1"/>
    <xf numFmtId="0" fontId="38" fillId="9" borderId="21" xfId="0" applyFont="1" applyFill="1" applyBorder="1" applyAlignment="1">
      <alignment vertical="top" wrapText="1"/>
    </xf>
    <xf numFmtId="0" fontId="38" fillId="9" borderId="18" xfId="0" applyFont="1" applyFill="1" applyBorder="1" applyAlignment="1">
      <alignment vertical="top" wrapTex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38" fillId="0" borderId="3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8" fillId="9" borderId="3" xfId="0" applyFont="1" applyFill="1" applyBorder="1" applyAlignment="1">
      <alignment vertical="top" wrapText="1"/>
    </xf>
    <xf numFmtId="0" fontId="38" fillId="9" borderId="0" xfId="0" applyFont="1" applyFill="1" applyAlignment="1">
      <alignment vertical="top" wrapText="1"/>
    </xf>
    <xf numFmtId="0" fontId="38" fillId="9" borderId="16" xfId="0" applyFont="1" applyFill="1" applyBorder="1" applyAlignment="1">
      <alignment horizontal="left" vertical="center" wrapText="1"/>
    </xf>
    <xf numFmtId="0" fontId="38" fillId="9" borderId="0" xfId="0" applyFont="1" applyFill="1" applyAlignment="1">
      <alignment horizontal="left" vertical="center" wrapText="1"/>
    </xf>
    <xf numFmtId="0" fontId="38" fillId="8" borderId="16" xfId="0" applyFont="1" applyFill="1" applyBorder="1" applyAlignment="1">
      <alignment horizontal="left" vertical="top" wrapText="1"/>
    </xf>
    <xf numFmtId="0" fontId="38" fillId="8" borderId="22" xfId="0" applyFont="1" applyFill="1" applyBorder="1" applyAlignment="1">
      <alignment horizontal="left" vertical="top" wrapText="1"/>
    </xf>
    <xf numFmtId="0" fontId="38" fillId="8" borderId="18" xfId="0" applyFont="1" applyFill="1" applyBorder="1" applyAlignment="1">
      <alignment horizontal="left" vertical="top" wrapText="1"/>
    </xf>
    <xf numFmtId="0" fontId="33" fillId="7" borderId="23" xfId="0" applyFont="1" applyFill="1" applyBorder="1" applyAlignment="1">
      <alignment horizontal="center" vertical="center"/>
    </xf>
    <xf numFmtId="0" fontId="33" fillId="7" borderId="2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33" fillId="7" borderId="14" xfId="0" applyFont="1" applyFill="1" applyBorder="1" applyAlignment="1">
      <alignment horizontal="center" vertical="center"/>
    </xf>
    <xf numFmtId="0" fontId="33" fillId="7" borderId="15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 shrinkToFit="1"/>
    </xf>
    <xf numFmtId="0" fontId="38" fillId="9" borderId="0" xfId="0" applyFont="1" applyFill="1" applyAlignment="1">
      <alignment horizontal="left" wrapText="1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18" fillId="0" borderId="3" xfId="1" applyFont="1" applyFill="1" applyBorder="1" applyAlignment="1" applyProtection="1">
      <alignment horizontal="center" vertical="center"/>
    </xf>
  </cellXfs>
  <cellStyles count="3">
    <cellStyle name="Enllaç" xfId="1" builtinId="8" customBuiltin="1"/>
    <cellStyle name="Normal" xfId="0" builtinId="0"/>
    <cellStyle name="Normal 2" xfId="2" xr:uid="{F68006CE-C478-4573-83AF-4E7001945D0A}"/>
  </cellStyles>
  <dxfs count="13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9BC2E6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763057</xdr:colOff>
      <xdr:row>0</xdr:row>
      <xdr:rowOff>0</xdr:rowOff>
    </xdr:from>
    <xdr:to>
      <xdr:col>13</xdr:col>
      <xdr:colOff>819150</xdr:colOff>
      <xdr:row>3</xdr:row>
      <xdr:rowOff>291227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8157" y="0"/>
          <a:ext cx="1294343" cy="29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E5BEF-AB6F-465F-805E-B159237F9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monthly-calendar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ertex42.com/calendars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calendars/month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0"/>
  <sheetViews>
    <sheetView showGridLines="0" topLeftCell="A4" workbookViewId="0">
      <selection activeCell="C26" sqref="C26:D26"/>
    </sheetView>
  </sheetViews>
  <sheetFormatPr defaultRowHeight="12.5" x14ac:dyDescent="0.25"/>
  <cols>
    <col min="1" max="1" width="4.81640625" customWidth="1"/>
    <col min="2" max="2" width="13.7265625" customWidth="1"/>
    <col min="3" max="3" width="4.81640625" customWidth="1"/>
    <col min="4" max="4" width="13.7265625" customWidth="1"/>
    <col min="5" max="5" width="4.81640625" customWidth="1"/>
    <col min="6" max="6" width="13.7265625" customWidth="1"/>
    <col min="7" max="7" width="4.81640625" customWidth="1"/>
    <col min="8" max="8" width="13.7265625" customWidth="1"/>
    <col min="9" max="9" width="4.81640625" customWidth="1"/>
    <col min="10" max="10" width="13.7265625" customWidth="1"/>
    <col min="11" max="11" width="4.81640625" customWidth="1"/>
    <col min="12" max="12" width="13.7265625" customWidth="1"/>
    <col min="13" max="13" width="4.81640625" customWidth="1"/>
    <col min="14" max="14" width="13.7265625" customWidth="1"/>
    <col min="15" max="15" width="3.54296875" customWidth="1"/>
    <col min="16" max="16" width="25.7265625" customWidth="1"/>
  </cols>
  <sheetData>
    <row r="1" spans="1:16" ht="6" hidden="1" customHeight="1" x14ac:dyDescent="0.25">
      <c r="A1" s="31" t="s">
        <v>0</v>
      </c>
      <c r="B1" s="32"/>
      <c r="C1" s="32"/>
      <c r="D1" s="5"/>
      <c r="E1" s="5"/>
      <c r="F1" s="32"/>
      <c r="G1" s="32"/>
      <c r="H1" s="32"/>
      <c r="I1" s="32"/>
      <c r="J1" s="5"/>
      <c r="K1" s="33"/>
      <c r="L1" s="5"/>
      <c r="M1" s="34"/>
      <c r="N1" s="35"/>
    </row>
    <row r="2" spans="1:16" hidden="1" x14ac:dyDescent="0.25">
      <c r="A2" s="30" t="s">
        <v>4</v>
      </c>
      <c r="B2" s="24"/>
      <c r="C2" s="24"/>
      <c r="D2" s="24"/>
      <c r="E2" s="24" t="s">
        <v>8</v>
      </c>
      <c r="F2" s="25">
        <v>2024</v>
      </c>
      <c r="G2" s="24"/>
      <c r="H2" s="24"/>
      <c r="I2" s="24" t="s">
        <v>9</v>
      </c>
      <c r="J2" s="25">
        <v>1</v>
      </c>
      <c r="K2" s="26" t="s">
        <v>1</v>
      </c>
      <c r="L2" s="26"/>
      <c r="M2" s="27"/>
      <c r="N2" s="28" t="s">
        <v>16</v>
      </c>
      <c r="P2" s="29"/>
    </row>
    <row r="3" spans="1:16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 x14ac:dyDescent="0.25">
      <c r="A4" s="118" t="s">
        <v>20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6" s="1" customFormat="1" ht="10" hidden="1" x14ac:dyDescent="0.2">
      <c r="A5" s="1" t="s">
        <v>2</v>
      </c>
      <c r="B5" s="19">
        <f>DATE(F2,1,1)</f>
        <v>45292</v>
      </c>
    </row>
    <row r="6" spans="1:16" s="2" customFormat="1" ht="18" customHeight="1" x14ac:dyDescent="0.25">
      <c r="A6" s="120">
        <f>A13</f>
        <v>45298</v>
      </c>
      <c r="B6" s="121"/>
      <c r="C6" s="120">
        <f>C13</f>
        <v>45299</v>
      </c>
      <c r="D6" s="121"/>
      <c r="E6" s="120">
        <f>E13</f>
        <v>45300</v>
      </c>
      <c r="F6" s="121"/>
      <c r="G6" s="120">
        <f>G13</f>
        <v>45301</v>
      </c>
      <c r="H6" s="121"/>
      <c r="I6" s="120">
        <f>I13</f>
        <v>45302</v>
      </c>
      <c r="J6" s="121"/>
      <c r="K6" s="120">
        <f>K13</f>
        <v>45303</v>
      </c>
      <c r="L6" s="121"/>
      <c r="M6" s="120">
        <f>M13</f>
        <v>45304</v>
      </c>
      <c r="N6" s="121"/>
    </row>
    <row r="7" spans="1:16" s="2" customFormat="1" ht="15.75" customHeight="1" x14ac:dyDescent="0.25">
      <c r="A7" s="18" t="str">
        <f>IF(WEEKDAY($B$5,1)=startday,$B$5,"")</f>
        <v/>
      </c>
      <c r="B7" s="7"/>
      <c r="C7" s="18">
        <f>IF(A7="",IF(WEEKDAY($B$5,1)=MOD(startday,7)+1,$B$5,""),A7+1)</f>
        <v>45292</v>
      </c>
      <c r="D7" s="7"/>
      <c r="E7" s="18">
        <f>IF(C7="",IF(WEEKDAY($B$5,1)=MOD(startday+1,7)+1,$B$5,""),C7+1)</f>
        <v>45293</v>
      </c>
      <c r="F7" s="7"/>
      <c r="G7" s="18">
        <f>IF(E7="",IF(WEEKDAY($B$5,1)=MOD(startday+2,7)+1,$B$5,""),E7+1)</f>
        <v>45294</v>
      </c>
      <c r="H7" s="7"/>
      <c r="I7" s="18">
        <f>IF(G7="",IF(WEEKDAY($B$5,1)=MOD(startday+3,7)+1,$B$5,""),G7+1)</f>
        <v>45295</v>
      </c>
      <c r="J7" s="7"/>
      <c r="K7" s="18">
        <f>IF(I7="",IF(WEEKDAY($B$5,1)=MOD(startday+4,7)+1,$B$5,""),I7+1)</f>
        <v>45296</v>
      </c>
      <c r="L7" s="7"/>
      <c r="M7" s="18">
        <f>IF(K7="",IF(WEEKDAY($B$5,1)=MOD(startday+5,7)+1,$B$5,""),K7+1)</f>
        <v>45297</v>
      </c>
      <c r="N7" s="7"/>
    </row>
    <row r="8" spans="1:16" s="2" customFormat="1" ht="47.5" customHeight="1" x14ac:dyDescent="0.25">
      <c r="A8" s="99"/>
      <c r="B8" s="100"/>
      <c r="C8" s="99"/>
      <c r="D8" s="100"/>
      <c r="E8" s="99"/>
      <c r="F8" s="100"/>
      <c r="G8" s="103" t="s">
        <v>40</v>
      </c>
      <c r="H8" s="104"/>
      <c r="I8" s="99"/>
      <c r="J8" s="100"/>
      <c r="K8" s="99"/>
      <c r="L8" s="100"/>
      <c r="M8" s="99"/>
      <c r="N8" s="100"/>
    </row>
    <row r="9" spans="1:16" s="2" customFormat="1" ht="13.5" customHeight="1" x14ac:dyDescent="0.25">
      <c r="A9" s="99"/>
      <c r="B9" s="100"/>
      <c r="C9" s="99"/>
      <c r="D9" s="100"/>
      <c r="E9" s="99"/>
      <c r="F9" s="100"/>
      <c r="G9" s="99"/>
      <c r="H9" s="100"/>
      <c r="I9" s="99"/>
      <c r="J9" s="100"/>
      <c r="K9" s="99"/>
      <c r="L9" s="100"/>
      <c r="M9" s="99"/>
      <c r="N9" s="100"/>
    </row>
    <row r="10" spans="1:16" s="2" customFormat="1" ht="13.5" customHeight="1" x14ac:dyDescent="0.25">
      <c r="A10" s="99"/>
      <c r="B10" s="100"/>
      <c r="C10" s="99"/>
      <c r="D10" s="100"/>
      <c r="E10" s="99"/>
      <c r="F10" s="100"/>
      <c r="G10" s="99"/>
      <c r="H10" s="100"/>
      <c r="I10" s="99"/>
      <c r="J10" s="100"/>
      <c r="K10" s="99"/>
      <c r="L10" s="100"/>
      <c r="M10" s="99"/>
      <c r="N10" s="100"/>
    </row>
    <row r="11" spans="1:16" s="2" customFormat="1" ht="13.5" customHeight="1" x14ac:dyDescent="0.25">
      <c r="A11" s="99"/>
      <c r="B11" s="100"/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</row>
    <row r="12" spans="1:16" s="3" customFormat="1" ht="13.5" customHeight="1" x14ac:dyDescent="0.25">
      <c r="A12" s="101"/>
      <c r="B12" s="102"/>
      <c r="C12" s="101"/>
      <c r="D12" s="102"/>
      <c r="E12" s="101"/>
      <c r="F12" s="102"/>
      <c r="G12" s="101"/>
      <c r="H12" s="102"/>
      <c r="I12" s="101"/>
      <c r="J12" s="102"/>
      <c r="K12" s="101"/>
      <c r="L12" s="102"/>
      <c r="M12" s="101"/>
      <c r="N12" s="102"/>
    </row>
    <row r="13" spans="1:16" s="2" customFormat="1" ht="15.75" customHeight="1" x14ac:dyDescent="0.25">
      <c r="A13" s="18">
        <f>IF(M7="","",IF(MONTH(M7+1)&lt;&gt;MONTH(M7),"",M7+1))</f>
        <v>45298</v>
      </c>
      <c r="B13" s="7"/>
      <c r="C13" s="18">
        <f>IF(A13="","",IF(MONTH(A13+1)&lt;&gt;MONTH(A13),"",A13+1))</f>
        <v>45299</v>
      </c>
      <c r="D13" s="7"/>
      <c r="E13" s="18">
        <f>IF(C13="","",IF(MONTH(C13+1)&lt;&gt;MONTH(C13),"",C13+1))</f>
        <v>45300</v>
      </c>
      <c r="F13" s="7"/>
      <c r="G13" s="18">
        <f>IF(E13="","",IF(MONTH(E13+1)&lt;&gt;MONTH(E13),"",E13+1))</f>
        <v>45301</v>
      </c>
      <c r="H13" s="7"/>
      <c r="I13" s="18">
        <f>IF(G13="","",IF(MONTH(G13+1)&lt;&gt;MONTH(G13),"",G13+1))</f>
        <v>45302</v>
      </c>
      <c r="J13" s="7"/>
      <c r="K13" s="18">
        <f>IF(I13="","",IF(MONTH(I13+1)&lt;&gt;MONTH(I13),"",I13+1))</f>
        <v>45303</v>
      </c>
      <c r="L13" s="7"/>
      <c r="M13" s="18">
        <f>IF(K13="","",IF(MONTH(K13+1)&lt;&gt;MONTH(K13),"",K13+1))</f>
        <v>45304</v>
      </c>
      <c r="N13" s="7"/>
    </row>
    <row r="14" spans="1:16" s="2" customFormat="1" ht="47" customHeight="1" x14ac:dyDescent="0.25">
      <c r="A14" s="99"/>
      <c r="B14" s="100"/>
      <c r="C14" s="103" t="s">
        <v>45</v>
      </c>
      <c r="D14" s="104"/>
      <c r="E14" s="103" t="s">
        <v>46</v>
      </c>
      <c r="F14" s="104"/>
      <c r="G14" s="103" t="s">
        <v>47</v>
      </c>
      <c r="H14" s="104"/>
      <c r="I14" s="99"/>
      <c r="J14" s="100"/>
      <c r="K14" s="103" t="s">
        <v>48</v>
      </c>
      <c r="L14" s="104"/>
      <c r="M14" s="99"/>
      <c r="N14" s="100"/>
    </row>
    <row r="15" spans="1:16" s="2" customFormat="1" ht="11.5" customHeight="1" x14ac:dyDescent="0.25">
      <c r="A15" s="99"/>
      <c r="B15" s="100"/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P15" s="53" t="s">
        <v>34</v>
      </c>
    </row>
    <row r="16" spans="1:16" s="2" customFormat="1" ht="13.5" customHeight="1" x14ac:dyDescent="0.25">
      <c r="A16" s="99"/>
      <c r="B16" s="100"/>
      <c r="C16" s="99"/>
      <c r="D16" s="100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P16" s="54"/>
    </row>
    <row r="17" spans="1:16" s="2" customFormat="1" ht="13.5" customHeight="1" x14ac:dyDescent="0.25">
      <c r="A17" s="99"/>
      <c r="B17" s="100"/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P17" s="55" t="s">
        <v>35</v>
      </c>
    </row>
    <row r="18" spans="1:16" s="3" customFormat="1" ht="13.5" customHeight="1" x14ac:dyDescent="0.25">
      <c r="A18" s="101"/>
      <c r="B18" s="102"/>
      <c r="C18" s="101"/>
      <c r="D18" s="102"/>
      <c r="E18" s="101"/>
      <c r="F18" s="102"/>
      <c r="G18" s="101"/>
      <c r="H18" s="102"/>
      <c r="I18" s="101"/>
      <c r="J18" s="102"/>
      <c r="K18" s="101"/>
      <c r="L18" s="102"/>
      <c r="M18" s="101"/>
      <c r="N18" s="102"/>
      <c r="P18" s="54"/>
    </row>
    <row r="19" spans="1:16" s="2" customFormat="1" ht="15.75" customHeight="1" x14ac:dyDescent="0.25">
      <c r="A19" s="18">
        <f>IF(M13="","",IF(MONTH(M13+1)&lt;&gt;MONTH(M13),"",M13+1))</f>
        <v>45305</v>
      </c>
      <c r="B19" s="7"/>
      <c r="C19" s="18">
        <f>IF(A19="","",IF(MONTH(A19+1)&lt;&gt;MONTH(A19),"",A19+1))</f>
        <v>45306</v>
      </c>
      <c r="D19" s="7"/>
      <c r="E19" s="18">
        <f>IF(C19="","",IF(MONTH(C19+1)&lt;&gt;MONTH(C19),"",C19+1))</f>
        <v>45307</v>
      </c>
      <c r="F19" s="7"/>
      <c r="G19" s="18">
        <f>IF(E19="","",IF(MONTH(E19+1)&lt;&gt;MONTH(E19),"",E19+1))</f>
        <v>45308</v>
      </c>
      <c r="H19" s="7"/>
      <c r="I19" s="18">
        <f>IF(G19="","",IF(MONTH(G19+1)&lt;&gt;MONTH(G19),"",G19+1))</f>
        <v>45309</v>
      </c>
      <c r="J19" s="7"/>
      <c r="K19" s="18">
        <f>IF(I19="","",IF(MONTH(I19+1)&lt;&gt;MONTH(I19),"",I19+1))</f>
        <v>45310</v>
      </c>
      <c r="L19" s="7"/>
      <c r="M19" s="18">
        <f>IF(K19="","",IF(MONTH(K19+1)&lt;&gt;MONTH(K19),"",K19+1))</f>
        <v>45311</v>
      </c>
      <c r="N19" s="7"/>
      <c r="P19" s="56" t="s">
        <v>36</v>
      </c>
    </row>
    <row r="20" spans="1:16" s="2" customFormat="1" ht="13.5" customHeight="1" x14ac:dyDescent="0.25">
      <c r="A20" s="99"/>
      <c r="B20" s="100"/>
      <c r="C20" s="99"/>
      <c r="D20" s="100"/>
      <c r="E20" s="99"/>
      <c r="F20" s="100"/>
      <c r="G20" s="99"/>
      <c r="H20" s="100"/>
      <c r="I20" s="99"/>
      <c r="J20" s="100"/>
      <c r="K20" s="99"/>
      <c r="L20" s="100"/>
      <c r="M20" s="99"/>
      <c r="N20" s="100"/>
      <c r="P20" s="57"/>
    </row>
    <row r="21" spans="1:16" s="2" customFormat="1" ht="13.5" customHeight="1" x14ac:dyDescent="0.25">
      <c r="A21" s="99"/>
      <c r="B21" s="100"/>
      <c r="C21" s="99"/>
      <c r="D21" s="100"/>
      <c r="E21" s="99"/>
      <c r="F21" s="100"/>
      <c r="G21" s="99"/>
      <c r="H21" s="100"/>
      <c r="I21" s="99"/>
      <c r="J21" s="100"/>
      <c r="K21" s="99"/>
      <c r="L21" s="100"/>
      <c r="M21" s="99"/>
      <c r="N21" s="100"/>
      <c r="P21" s="58" t="s">
        <v>37</v>
      </c>
    </row>
    <row r="22" spans="1:16" s="2" customFormat="1" ht="13.5" customHeight="1" x14ac:dyDescent="0.25">
      <c r="A22" s="99"/>
      <c r="B22" s="100"/>
      <c r="C22" s="99"/>
      <c r="D22" s="100"/>
      <c r="E22" s="99"/>
      <c r="F22" s="100"/>
      <c r="G22" s="99"/>
      <c r="H22" s="100"/>
      <c r="I22" s="99"/>
      <c r="J22" s="100"/>
      <c r="K22" s="99"/>
      <c r="L22" s="100"/>
      <c r="M22" s="99"/>
      <c r="N22" s="100"/>
      <c r="P22" s="59"/>
    </row>
    <row r="23" spans="1:16" s="2" customFormat="1" ht="13.5" customHeight="1" x14ac:dyDescent="0.25">
      <c r="A23" s="99"/>
      <c r="B23" s="100"/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P23" s="60" t="s">
        <v>38</v>
      </c>
    </row>
    <row r="24" spans="1:16" s="3" customFormat="1" ht="13.5" customHeight="1" x14ac:dyDescent="0.25">
      <c r="A24" s="101"/>
      <c r="B24" s="102"/>
      <c r="C24" s="101"/>
      <c r="D24" s="102"/>
      <c r="E24" s="101"/>
      <c r="F24" s="102"/>
      <c r="G24" s="101"/>
      <c r="H24" s="102"/>
      <c r="I24" s="101"/>
      <c r="J24" s="102"/>
      <c r="K24" s="101"/>
      <c r="L24" s="102"/>
      <c r="M24" s="101"/>
      <c r="N24" s="102"/>
      <c r="P24" s="54"/>
    </row>
    <row r="25" spans="1:16" s="2" customFormat="1" ht="15.75" customHeight="1" x14ac:dyDescent="0.25">
      <c r="A25" s="18">
        <f>IF(M19="","",IF(MONTH(M19+1)&lt;&gt;MONTH(M19),"",M19+1))</f>
        <v>45312</v>
      </c>
      <c r="B25" s="7"/>
      <c r="C25" s="18">
        <f>IF(A25="","",IF(MONTH(A25+1)&lt;&gt;MONTH(A25),"",A25+1))</f>
        <v>45313</v>
      </c>
      <c r="D25" s="7"/>
      <c r="E25" s="18">
        <f>IF(C25="","",IF(MONTH(C25+1)&lt;&gt;MONTH(C25),"",C25+1))</f>
        <v>45314</v>
      </c>
      <c r="F25" s="7"/>
      <c r="G25" s="18">
        <f>IF(E25="","",IF(MONTH(E25+1)&lt;&gt;MONTH(E25),"",E25+1))</f>
        <v>45315</v>
      </c>
      <c r="H25" s="7"/>
      <c r="I25" s="18">
        <f>IF(G25="","",IF(MONTH(G25+1)&lt;&gt;MONTH(G25),"",G25+1))</f>
        <v>45316</v>
      </c>
      <c r="J25" s="7"/>
      <c r="K25" s="18">
        <f>IF(I25="","",IF(MONTH(I25+1)&lt;&gt;MONTH(I25),"",I25+1))</f>
        <v>45317</v>
      </c>
      <c r="L25" s="7"/>
      <c r="M25" s="18">
        <f>IF(K25="","",IF(MONTH(K25+1)&lt;&gt;MONTH(K25),"",K25+1))</f>
        <v>45318</v>
      </c>
      <c r="N25" s="7"/>
      <c r="P25" s="61" t="s">
        <v>39</v>
      </c>
    </row>
    <row r="26" spans="1:16" s="2" customFormat="1" ht="66.5" customHeight="1" x14ac:dyDescent="0.25">
      <c r="A26" s="103" t="s">
        <v>49</v>
      </c>
      <c r="B26" s="105"/>
      <c r="C26" s="103" t="s">
        <v>50</v>
      </c>
      <c r="D26" s="110"/>
      <c r="E26" s="99"/>
      <c r="F26" s="100"/>
      <c r="G26" s="108" t="s">
        <v>52</v>
      </c>
      <c r="H26" s="109"/>
      <c r="I26" s="103" t="s">
        <v>51</v>
      </c>
      <c r="J26" s="105"/>
      <c r="K26" s="106" t="s">
        <v>53</v>
      </c>
      <c r="L26" s="107"/>
      <c r="M26" s="103" t="s">
        <v>54</v>
      </c>
      <c r="N26" s="105"/>
    </row>
    <row r="27" spans="1:16" s="2" customFormat="1" ht="13.5" customHeight="1" x14ac:dyDescent="0.25">
      <c r="A27" s="99"/>
      <c r="B27" s="100"/>
      <c r="C27" s="99"/>
      <c r="D27" s="100"/>
      <c r="E27" s="99"/>
      <c r="F27" s="100"/>
      <c r="G27" s="99"/>
      <c r="H27" s="100"/>
      <c r="I27" s="99"/>
      <c r="J27" s="100"/>
      <c r="K27" s="99"/>
      <c r="L27" s="100"/>
      <c r="M27" s="99"/>
      <c r="N27" s="100"/>
    </row>
    <row r="28" spans="1:16" s="2" customFormat="1" ht="13" customHeight="1" x14ac:dyDescent="0.25">
      <c r="A28" s="99"/>
      <c r="B28" s="100"/>
      <c r="C28" s="99"/>
      <c r="D28" s="100"/>
      <c r="E28" s="99"/>
      <c r="F28" s="100"/>
      <c r="G28" s="111"/>
      <c r="H28" s="112"/>
      <c r="I28" s="99"/>
      <c r="J28" s="100"/>
      <c r="K28" s="99"/>
      <c r="L28" s="100"/>
      <c r="M28" s="99"/>
      <c r="N28" s="100"/>
    </row>
    <row r="29" spans="1:16" s="2" customFormat="1" ht="13.5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</row>
    <row r="30" spans="1:16" s="3" customFormat="1" ht="13.5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101"/>
      <c r="L30" s="102"/>
      <c r="M30" s="101"/>
      <c r="N30" s="102"/>
    </row>
    <row r="31" spans="1:16" s="2" customFormat="1" ht="15.5" x14ac:dyDescent="0.25">
      <c r="A31" s="18">
        <f>IF(M25="","",IF(MONTH(M25+1)&lt;&gt;MONTH(M25),"",M25+1))</f>
        <v>45319</v>
      </c>
      <c r="B31" s="7"/>
      <c r="C31" s="18">
        <f>IF(A31="","",IF(MONTH(A31+1)&lt;&gt;MONTH(A31),"",A31+1))</f>
        <v>45320</v>
      </c>
      <c r="D31" s="7"/>
      <c r="E31" s="18">
        <f>IF(C31="","",IF(MONTH(C31+1)&lt;&gt;MONTH(C31),"",C31+1))</f>
        <v>45321</v>
      </c>
      <c r="F31" s="7"/>
      <c r="G31" s="18">
        <f>IF(E31="","",IF(MONTH(E31+1)&lt;&gt;MONTH(E31),"",E31+1))</f>
        <v>45322</v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6" s="2" customFormat="1" ht="13.5" customHeight="1" x14ac:dyDescent="0.25">
      <c r="A32" s="99"/>
      <c r="B32" s="100"/>
      <c r="C32" s="99"/>
      <c r="D32" s="100"/>
      <c r="E32" s="99"/>
      <c r="F32" s="100"/>
      <c r="G32" s="99"/>
      <c r="H32" s="100"/>
      <c r="I32" s="99"/>
      <c r="J32" s="100"/>
      <c r="K32" s="99"/>
      <c r="L32" s="100"/>
      <c r="M32" s="99"/>
      <c r="N32" s="100"/>
    </row>
    <row r="33" spans="1:14" s="2" customFormat="1" ht="13.5" customHeight="1" x14ac:dyDescent="0.25">
      <c r="A33" s="99"/>
      <c r="B33" s="100"/>
      <c r="C33" s="99"/>
      <c r="D33" s="100"/>
      <c r="E33" s="99"/>
      <c r="F33" s="100"/>
      <c r="G33" s="99"/>
      <c r="H33" s="100"/>
      <c r="I33" s="99"/>
      <c r="J33" s="100"/>
      <c r="K33" s="99"/>
      <c r="L33" s="100"/>
      <c r="M33" s="99"/>
      <c r="N33" s="100"/>
    </row>
    <row r="34" spans="1:14" s="2" customFormat="1" ht="13.5" customHeight="1" x14ac:dyDescent="0.25">
      <c r="A34" s="99"/>
      <c r="B34" s="100"/>
      <c r="C34" s="99"/>
      <c r="D34" s="100"/>
      <c r="E34" s="99"/>
      <c r="F34" s="100"/>
      <c r="G34" s="99"/>
      <c r="H34" s="100"/>
      <c r="I34" s="99"/>
      <c r="J34" s="100"/>
      <c r="K34" s="99"/>
      <c r="L34" s="100"/>
      <c r="M34" s="99"/>
      <c r="N34" s="100"/>
    </row>
    <row r="35" spans="1:14" s="2" customFormat="1" ht="13.5" customHeight="1" x14ac:dyDescent="0.25">
      <c r="A35" s="99"/>
      <c r="B35" s="100"/>
      <c r="C35" s="99"/>
      <c r="D35" s="100"/>
      <c r="E35" s="99"/>
      <c r="F35" s="100"/>
      <c r="G35" s="99"/>
      <c r="H35" s="100"/>
      <c r="I35" s="99"/>
      <c r="J35" s="100"/>
      <c r="K35" s="99"/>
      <c r="L35" s="100"/>
      <c r="M35" s="99"/>
      <c r="N35" s="100"/>
    </row>
    <row r="36" spans="1:14" s="3" customFormat="1" ht="13.5" customHeight="1" x14ac:dyDescent="0.25">
      <c r="A36" s="101"/>
      <c r="B36" s="102"/>
      <c r="C36" s="101"/>
      <c r="D36" s="102"/>
      <c r="E36" s="101"/>
      <c r="F36" s="102"/>
      <c r="G36" s="101"/>
      <c r="H36" s="102"/>
      <c r="I36" s="101"/>
      <c r="J36" s="102"/>
      <c r="K36" s="101"/>
      <c r="L36" s="102"/>
      <c r="M36" s="101"/>
      <c r="N36" s="102"/>
    </row>
    <row r="37" spans="1:14" ht="15.5" x14ac:dyDescent="0.3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113" t="s">
        <v>41</v>
      </c>
      <c r="F37" s="113"/>
      <c r="G37" s="113"/>
      <c r="H37" s="113"/>
      <c r="I37" s="9"/>
      <c r="J37" s="9"/>
      <c r="K37" s="9"/>
      <c r="L37" s="9"/>
      <c r="M37" s="9"/>
      <c r="N37" s="10"/>
    </row>
    <row r="38" spans="1:14" ht="13.5" customHeight="1" x14ac:dyDescent="0.35">
      <c r="A38" s="99"/>
      <c r="B38" s="100"/>
      <c r="C38" s="99"/>
      <c r="D38" s="100"/>
      <c r="E38" s="114" t="s">
        <v>42</v>
      </c>
      <c r="F38" s="114"/>
      <c r="G38" s="62"/>
      <c r="H38" s="62"/>
      <c r="I38" s="6"/>
      <c r="J38" s="6"/>
      <c r="K38" s="122"/>
      <c r="L38" s="122"/>
      <c r="M38" s="122"/>
      <c r="N38" s="123"/>
    </row>
    <row r="39" spans="1:14" ht="13.5" customHeight="1" x14ac:dyDescent="0.35">
      <c r="A39" s="99"/>
      <c r="B39" s="100"/>
      <c r="C39" s="99"/>
      <c r="D39" s="100"/>
      <c r="E39" s="63"/>
      <c r="F39" s="63"/>
      <c r="G39" s="62"/>
      <c r="H39" s="62"/>
      <c r="I39" s="6"/>
      <c r="J39" s="6"/>
      <c r="K39" s="124"/>
      <c r="L39" s="124"/>
      <c r="M39" s="124"/>
      <c r="N39" s="125"/>
    </row>
    <row r="40" spans="1:14" ht="13.5" customHeight="1" x14ac:dyDescent="0.35">
      <c r="A40" s="99"/>
      <c r="B40" s="100"/>
      <c r="C40" s="99"/>
      <c r="D40" s="100"/>
      <c r="E40" s="114" t="s">
        <v>43</v>
      </c>
      <c r="F40" s="114"/>
      <c r="G40" s="62"/>
      <c r="H40" s="62"/>
      <c r="I40" s="6"/>
      <c r="J40" s="6"/>
      <c r="K40" s="116"/>
      <c r="L40" s="116"/>
      <c r="M40" s="116"/>
      <c r="N40" s="117"/>
    </row>
    <row r="41" spans="1:14" ht="13.5" customHeight="1" x14ac:dyDescent="0.35">
      <c r="A41" s="99"/>
      <c r="B41" s="100"/>
      <c r="C41" s="99"/>
      <c r="D41" s="100"/>
      <c r="E41" s="64"/>
      <c r="F41" s="64"/>
      <c r="G41" s="62"/>
      <c r="H41" s="62"/>
      <c r="I41" s="6"/>
      <c r="J41" s="6"/>
      <c r="K41" s="6"/>
      <c r="L41" s="6"/>
      <c r="M41" s="4"/>
      <c r="N41" s="20"/>
    </row>
    <row r="42" spans="1:14" ht="13.5" customHeight="1" x14ac:dyDescent="0.35">
      <c r="A42" s="101"/>
      <c r="B42" s="102"/>
      <c r="C42" s="101"/>
      <c r="D42" s="102"/>
      <c r="E42" s="115" t="s">
        <v>44</v>
      </c>
      <c r="F42" s="115"/>
      <c r="G42" s="115"/>
      <c r="H42" s="115"/>
      <c r="I42" s="14"/>
      <c r="J42" s="14"/>
      <c r="K42" s="14"/>
      <c r="L42" s="14"/>
      <c r="M42" s="15"/>
      <c r="N42" s="17"/>
    </row>
    <row r="45" spans="1:14" s="1" customFormat="1" ht="10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0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0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200">
    <mergeCell ref="A6:B6"/>
    <mergeCell ref="C6:D6"/>
    <mergeCell ref="E6:F6"/>
    <mergeCell ref="G6:H6"/>
    <mergeCell ref="I6:J6"/>
    <mergeCell ref="K6:L6"/>
    <mergeCell ref="M6:N6"/>
    <mergeCell ref="K38:N38"/>
    <mergeCell ref="K39:N39"/>
    <mergeCell ref="I35:J35"/>
    <mergeCell ref="K35:L35"/>
    <mergeCell ref="M35:N35"/>
    <mergeCell ref="A34:B34"/>
    <mergeCell ref="C34:D34"/>
    <mergeCell ref="E34:F34"/>
    <mergeCell ref="G34:H34"/>
    <mergeCell ref="I34:J34"/>
    <mergeCell ref="K32:L32"/>
    <mergeCell ref="M32:N32"/>
    <mergeCell ref="A33:B33"/>
    <mergeCell ref="C33:D33"/>
    <mergeCell ref="E33:F33"/>
    <mergeCell ref="G33:H33"/>
    <mergeCell ref="G30:H30"/>
    <mergeCell ref="A4:N4"/>
    <mergeCell ref="A40:B40"/>
    <mergeCell ref="C40:D40"/>
    <mergeCell ref="A41:B41"/>
    <mergeCell ref="C41:D41"/>
    <mergeCell ref="K34:L34"/>
    <mergeCell ref="M34:N34"/>
    <mergeCell ref="A35:B35"/>
    <mergeCell ref="C35:D35"/>
    <mergeCell ref="E35:F35"/>
    <mergeCell ref="G35:H35"/>
    <mergeCell ref="I33:J33"/>
    <mergeCell ref="K33:L33"/>
    <mergeCell ref="M33:N33"/>
    <mergeCell ref="A32:B32"/>
    <mergeCell ref="C32:D32"/>
    <mergeCell ref="E32:F32"/>
    <mergeCell ref="G32:H32"/>
    <mergeCell ref="I32:J32"/>
    <mergeCell ref="K29:L29"/>
    <mergeCell ref="M29:N29"/>
    <mergeCell ref="A30:B30"/>
    <mergeCell ref="C30:D30"/>
    <mergeCell ref="E30:F30"/>
    <mergeCell ref="A42:B42"/>
    <mergeCell ref="C42:D42"/>
    <mergeCell ref="K36:L36"/>
    <mergeCell ref="M36:N36"/>
    <mergeCell ref="A38:B38"/>
    <mergeCell ref="C38:D38"/>
    <mergeCell ref="A39:B39"/>
    <mergeCell ref="C39:D39"/>
    <mergeCell ref="A36:B36"/>
    <mergeCell ref="C36:D36"/>
    <mergeCell ref="E36:F36"/>
    <mergeCell ref="G36:H36"/>
    <mergeCell ref="I36:J36"/>
    <mergeCell ref="E37:H37"/>
    <mergeCell ref="E38:F38"/>
    <mergeCell ref="E40:F40"/>
    <mergeCell ref="E42:H42"/>
    <mergeCell ref="K40:N40"/>
    <mergeCell ref="I30:J30"/>
    <mergeCell ref="K30:L30"/>
    <mergeCell ref="M30:N30"/>
    <mergeCell ref="A29:B29"/>
    <mergeCell ref="C29:D29"/>
    <mergeCell ref="E29:F29"/>
    <mergeCell ref="G29:H29"/>
    <mergeCell ref="I29:J29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4:L24"/>
    <mergeCell ref="M24:N24"/>
    <mergeCell ref="A24:B24"/>
    <mergeCell ref="C24:D24"/>
    <mergeCell ref="E24:F24"/>
    <mergeCell ref="G24:H24"/>
    <mergeCell ref="I24:J24"/>
    <mergeCell ref="K27:L27"/>
    <mergeCell ref="M27:N27"/>
    <mergeCell ref="M26:N26"/>
    <mergeCell ref="K26:L26"/>
    <mergeCell ref="I26:J26"/>
    <mergeCell ref="G26:H26"/>
    <mergeCell ref="E26:F26"/>
    <mergeCell ref="C26:D26"/>
    <mergeCell ref="A26:B26"/>
    <mergeCell ref="K22:L22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0:L20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17:L17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5:L15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C12:D12"/>
    <mergeCell ref="E12:F12"/>
    <mergeCell ref="G12:H12"/>
    <mergeCell ref="I12:J12"/>
    <mergeCell ref="K12:L12"/>
    <mergeCell ref="A8:B8"/>
    <mergeCell ref="A9:B9"/>
    <mergeCell ref="A10:B10"/>
    <mergeCell ref="A11:B11"/>
    <mergeCell ref="A12:B12"/>
    <mergeCell ref="M8:N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10:N10"/>
    <mergeCell ref="C11:D11"/>
    <mergeCell ref="E11:F11"/>
    <mergeCell ref="G11:H11"/>
    <mergeCell ref="I11:J11"/>
    <mergeCell ref="K11:L11"/>
    <mergeCell ref="M11:N11"/>
  </mergeCells>
  <phoneticPr fontId="0" type="noConversion"/>
  <conditionalFormatting sqref="A7 C7 E7 G7 I7 K7 M7 A13 C13 E13 G13 I13 K13 M13 A19 C19 E19 G19 I19 K19 M19 A25 C25 E25 G25 I25 K25 M25 A31 C31 E31 G31 I31 K31 M31 A37 C37">
    <cfRule type="expression" dxfId="138" priority="37">
      <formula>A7=""</formula>
    </cfRule>
  </conditionalFormatting>
  <conditionalFormatting sqref="A8:N8 A14:N14 A20:N20 A26:N26 A32:N32 A38:D38">
    <cfRule type="expression" dxfId="137" priority="35">
      <formula>A7=""</formula>
    </cfRule>
  </conditionalFormatting>
  <conditionalFormatting sqref="A9:N9 A15:N15 A21:N21 A27:N27 A33:N33 A39:D39">
    <cfRule type="expression" dxfId="136" priority="34">
      <formula>A7=""</formula>
    </cfRule>
  </conditionalFormatting>
  <conditionalFormatting sqref="A10:N10 A16:N16 A22:N22 A28:N28 A34:N34 A40:D40">
    <cfRule type="expression" dxfId="135" priority="33">
      <formula>A7=""</formula>
    </cfRule>
  </conditionalFormatting>
  <conditionalFormatting sqref="A11:N11 A17:N17 A23:N23 A29:N29 A35:N35 A41:D41">
    <cfRule type="expression" dxfId="134" priority="32">
      <formula>A7=""</formula>
    </cfRule>
  </conditionalFormatting>
  <conditionalFormatting sqref="A12:N12 A18:N18 A24:N24 A30:N30 A36:N36 A42:D42">
    <cfRule type="expression" dxfId="133" priority="3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132" priority="36">
      <formula>A7=""</formula>
    </cfRule>
  </conditionalFormatting>
  <hyperlinks>
    <hyperlink ref="A2" r:id="rId1" display="https://www.vertex42.com/calendars/monthly-calendar.html" xr:uid="{00000000-0004-0000-0000-000001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70"/>
  <sheetViews>
    <sheetView showGridLines="0" topLeftCell="A8" workbookViewId="0">
      <selection activeCell="C14" sqref="C14:D14"/>
    </sheetView>
  </sheetViews>
  <sheetFormatPr defaultColWidth="9.1796875" defaultRowHeight="12.5" x14ac:dyDescent="0.25"/>
  <cols>
    <col min="1" max="1" width="4.81640625" customWidth="1"/>
    <col min="2" max="2" width="13.7265625" customWidth="1"/>
    <col min="3" max="3" width="4.81640625" customWidth="1"/>
    <col min="4" max="4" width="13.7265625" customWidth="1"/>
    <col min="5" max="5" width="4.81640625" customWidth="1"/>
    <col min="6" max="6" width="13.7265625" customWidth="1"/>
    <col min="7" max="7" width="4.81640625" customWidth="1"/>
    <col min="8" max="8" width="13.7265625" customWidth="1"/>
    <col min="9" max="9" width="4.81640625" customWidth="1"/>
    <col min="10" max="10" width="13.7265625" customWidth="1"/>
    <col min="11" max="11" width="4.81640625" customWidth="1"/>
    <col min="12" max="12" width="13.7265625" customWidth="1"/>
    <col min="13" max="13" width="4.81640625" customWidth="1"/>
    <col min="14" max="14" width="13.7265625" customWidth="1"/>
    <col min="15" max="15" width="3.54296875" customWidth="1"/>
    <col min="16" max="16" width="25.7265625" customWidth="1"/>
  </cols>
  <sheetData>
    <row r="1" spans="1:16" hidden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idden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 x14ac:dyDescent="0.25">
      <c r="A4" s="118" t="s">
        <v>28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6" s="1" customFormat="1" ht="10" hidden="1" x14ac:dyDescent="0.2">
      <c r="A5" s="1" t="s">
        <v>2</v>
      </c>
      <c r="B5" s="19">
        <f>DATE(YEAR(Gener!B5),MONTH(Gener!B5)+9,1)</f>
        <v>45566</v>
      </c>
    </row>
    <row r="6" spans="1:16" s="2" customFormat="1" ht="18" customHeight="1" x14ac:dyDescent="0.25">
      <c r="A6" s="120">
        <f>A13</f>
        <v>45571</v>
      </c>
      <c r="B6" s="121"/>
      <c r="C6" s="120">
        <f>C13</f>
        <v>45572</v>
      </c>
      <c r="D6" s="121"/>
      <c r="E6" s="120">
        <f>E13</f>
        <v>45573</v>
      </c>
      <c r="F6" s="121"/>
      <c r="G6" s="120">
        <f>G13</f>
        <v>45574</v>
      </c>
      <c r="H6" s="121"/>
      <c r="I6" s="120">
        <f>I13</f>
        <v>45575</v>
      </c>
      <c r="J6" s="121"/>
      <c r="K6" s="120">
        <f>K13</f>
        <v>45576</v>
      </c>
      <c r="L6" s="121"/>
      <c r="M6" s="120">
        <f>M13</f>
        <v>45577</v>
      </c>
      <c r="N6" s="121"/>
    </row>
    <row r="7" spans="1:16" s="2" customFormat="1" ht="15.75" customHeight="1" x14ac:dyDescent="0.25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>
        <f>IF(C7="",IF(WEEKDAY($B$5,1)=MOD(startday+1,7)+1,$B$5,""),C7+1)</f>
        <v>45566</v>
      </c>
      <c r="F7" s="7"/>
      <c r="G7" s="18">
        <f>IF(E7="",IF(WEEKDAY($B$5,1)=MOD(startday+2,7)+1,$B$5,""),E7+1)</f>
        <v>45567</v>
      </c>
      <c r="H7" s="7"/>
      <c r="I7" s="18">
        <f>IF(G7="",IF(WEEKDAY($B$5,1)=MOD(startday+3,7)+1,$B$5,""),G7+1)</f>
        <v>45568</v>
      </c>
      <c r="J7" s="7"/>
      <c r="K7" s="18">
        <f>IF(I7="",IF(WEEKDAY($B$5,1)=MOD(startday+4,7)+1,$B$5,""),I7+1)</f>
        <v>45569</v>
      </c>
      <c r="L7" s="7"/>
      <c r="M7" s="18">
        <f>IF(K7="",IF(WEEKDAY($B$5,1)=MOD(startday+5,7)+1,$B$5,""),K7+1)</f>
        <v>45570</v>
      </c>
      <c r="N7" s="7"/>
    </row>
    <row r="8" spans="1:16" s="2" customFormat="1" ht="53" customHeight="1" x14ac:dyDescent="0.25">
      <c r="A8" s="99"/>
      <c r="B8" s="100"/>
      <c r="C8" s="99"/>
      <c r="D8" s="100"/>
      <c r="E8" s="167" t="s">
        <v>174</v>
      </c>
      <c r="F8" s="167"/>
      <c r="G8" s="160" t="s">
        <v>175</v>
      </c>
      <c r="H8" s="160"/>
      <c r="I8" s="99"/>
      <c r="J8" s="100"/>
      <c r="K8" s="160" t="s">
        <v>176</v>
      </c>
      <c r="L8" s="160"/>
      <c r="M8" s="103" t="s">
        <v>170</v>
      </c>
      <c r="N8" s="104"/>
    </row>
    <row r="9" spans="1:16" s="2" customFormat="1" ht="13.5" customHeight="1" x14ac:dyDescent="0.25">
      <c r="A9" s="99"/>
      <c r="B9" s="100"/>
      <c r="C9" s="99"/>
      <c r="D9" s="100"/>
      <c r="E9" s="99"/>
      <c r="F9" s="100"/>
      <c r="G9" s="99"/>
      <c r="H9" s="100"/>
      <c r="I9" s="99"/>
      <c r="J9" s="100"/>
      <c r="K9" s="99"/>
      <c r="L9" s="100"/>
      <c r="M9" s="99"/>
      <c r="N9" s="100"/>
    </row>
    <row r="10" spans="1:16" s="2" customFormat="1" ht="51.5" customHeight="1" x14ac:dyDescent="0.25">
      <c r="A10" s="99"/>
      <c r="B10" s="100"/>
      <c r="C10" s="99"/>
      <c r="D10" s="100"/>
      <c r="E10" s="103" t="s">
        <v>168</v>
      </c>
      <c r="F10" s="104"/>
      <c r="G10" s="99"/>
      <c r="H10" s="100"/>
      <c r="I10" s="99"/>
      <c r="J10" s="100"/>
      <c r="K10" s="103" t="s">
        <v>169</v>
      </c>
      <c r="L10" s="104"/>
      <c r="M10" s="99"/>
      <c r="N10" s="100"/>
    </row>
    <row r="11" spans="1:16" s="2" customFormat="1" ht="13.5" customHeight="1" x14ac:dyDescent="0.25">
      <c r="A11" s="99"/>
      <c r="B11" s="100"/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</row>
    <row r="12" spans="1:16" s="3" customFormat="1" ht="13.5" customHeight="1" x14ac:dyDescent="0.25">
      <c r="A12" s="101"/>
      <c r="B12" s="102"/>
      <c r="C12" s="101"/>
      <c r="D12" s="102"/>
      <c r="E12" s="101"/>
      <c r="F12" s="102"/>
      <c r="G12" s="101"/>
      <c r="H12" s="102"/>
      <c r="I12" s="101"/>
      <c r="J12" s="102"/>
      <c r="K12" s="101"/>
      <c r="L12" s="102"/>
      <c r="M12" s="101"/>
      <c r="N12" s="102"/>
    </row>
    <row r="13" spans="1:16" s="2" customFormat="1" ht="15.75" customHeight="1" x14ac:dyDescent="0.25">
      <c r="A13" s="18">
        <f>IF(M7="","",IF(MONTH(M7+1)&lt;&gt;MONTH(M7),"",M7+1))</f>
        <v>45571</v>
      </c>
      <c r="B13" s="7"/>
      <c r="C13" s="18">
        <f>IF(A13="","",IF(MONTH(A13+1)&lt;&gt;MONTH(A13),"",A13+1))</f>
        <v>45572</v>
      </c>
      <c r="D13" s="7"/>
      <c r="E13" s="18">
        <f>IF(C13="","",IF(MONTH(C13+1)&lt;&gt;MONTH(C13),"",C13+1))</f>
        <v>45573</v>
      </c>
      <c r="F13" s="7"/>
      <c r="G13" s="18">
        <f>IF(E13="","",IF(MONTH(E13+1)&lt;&gt;MONTH(E13),"",E13+1))</f>
        <v>45574</v>
      </c>
      <c r="H13" s="7"/>
      <c r="I13" s="18">
        <f>IF(G13="","",IF(MONTH(G13+1)&lt;&gt;MONTH(G13),"",G13+1))</f>
        <v>45575</v>
      </c>
      <c r="J13" s="7"/>
      <c r="K13" s="18">
        <f>IF(I13="","",IF(MONTH(I13+1)&lt;&gt;MONTH(I13),"",I13+1))</f>
        <v>45576</v>
      </c>
      <c r="L13" s="7"/>
      <c r="M13" s="18">
        <f>IF(K13="","",IF(MONTH(K13+1)&lt;&gt;MONTH(K13),"",K13+1))</f>
        <v>45577</v>
      </c>
      <c r="N13" s="7"/>
    </row>
    <row r="14" spans="1:16" s="2" customFormat="1" ht="43" customHeight="1" x14ac:dyDescent="0.25">
      <c r="A14" s="99"/>
      <c r="B14" s="100"/>
      <c r="C14" s="103" t="s">
        <v>171</v>
      </c>
      <c r="D14" s="104"/>
      <c r="E14" s="99"/>
      <c r="F14" s="100"/>
      <c r="G14" s="99"/>
      <c r="H14" s="100"/>
      <c r="I14" s="154" t="s">
        <v>177</v>
      </c>
      <c r="J14" s="191"/>
      <c r="K14" s="99"/>
      <c r="L14" s="100"/>
      <c r="M14" s="103" t="s">
        <v>172</v>
      </c>
      <c r="N14" s="104"/>
    </row>
    <row r="15" spans="1:16" s="2" customFormat="1" ht="13.5" customHeight="1" x14ac:dyDescent="0.25">
      <c r="A15" s="99"/>
      <c r="B15" s="100"/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P15" s="53" t="s">
        <v>34</v>
      </c>
    </row>
    <row r="16" spans="1:16" s="2" customFormat="1" ht="25.5" customHeight="1" x14ac:dyDescent="0.25">
      <c r="A16" s="99"/>
      <c r="B16" s="100"/>
      <c r="C16" s="99"/>
      <c r="D16" s="100"/>
      <c r="E16" s="99"/>
      <c r="F16" s="100"/>
      <c r="G16" s="99"/>
      <c r="H16" s="100"/>
      <c r="I16" s="154" t="s">
        <v>178</v>
      </c>
      <c r="J16" s="155"/>
      <c r="K16" s="99"/>
      <c r="L16" s="100"/>
      <c r="M16" s="99"/>
      <c r="N16" s="100"/>
      <c r="P16" s="54"/>
    </row>
    <row r="17" spans="1:16" s="2" customFormat="1" ht="13.5" customHeight="1" x14ac:dyDescent="0.25">
      <c r="A17" s="99"/>
      <c r="B17" s="100"/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P17" s="55" t="s">
        <v>35</v>
      </c>
    </row>
    <row r="18" spans="1:16" s="3" customFormat="1" ht="13.5" customHeight="1" x14ac:dyDescent="0.25">
      <c r="A18" s="101"/>
      <c r="B18" s="102"/>
      <c r="C18" s="101"/>
      <c r="D18" s="102"/>
      <c r="E18" s="101"/>
      <c r="F18" s="102"/>
      <c r="G18" s="101"/>
      <c r="H18" s="102"/>
      <c r="I18" s="101"/>
      <c r="J18" s="102"/>
      <c r="K18" s="101"/>
      <c r="L18" s="102"/>
      <c r="M18" s="101"/>
      <c r="N18" s="102"/>
      <c r="P18" s="54"/>
    </row>
    <row r="19" spans="1:16" s="2" customFormat="1" ht="15.75" customHeight="1" x14ac:dyDescent="0.25">
      <c r="A19" s="18">
        <f>IF(M13="","",IF(MONTH(M13+1)&lt;&gt;MONTH(M13),"",M13+1))</f>
        <v>45578</v>
      </c>
      <c r="B19" s="7"/>
      <c r="C19" s="18">
        <f>IF(A19="","",IF(MONTH(A19+1)&lt;&gt;MONTH(A19),"",A19+1))</f>
        <v>45579</v>
      </c>
      <c r="D19" s="7"/>
      <c r="E19" s="18">
        <f>IF(C19="","",IF(MONTH(C19+1)&lt;&gt;MONTH(C19),"",C19+1))</f>
        <v>45580</v>
      </c>
      <c r="F19" s="7"/>
      <c r="G19" s="18">
        <f>IF(E19="","",IF(MONTH(E19+1)&lt;&gt;MONTH(E19),"",E19+1))</f>
        <v>45581</v>
      </c>
      <c r="H19" s="7"/>
      <c r="I19" s="18">
        <f>IF(G19="","",IF(MONTH(G19+1)&lt;&gt;MONTH(G19),"",G19+1))</f>
        <v>45582</v>
      </c>
      <c r="J19" s="7"/>
      <c r="K19" s="18">
        <f>IF(I19="","",IF(MONTH(I19+1)&lt;&gt;MONTH(I19),"",I19+1))</f>
        <v>45583</v>
      </c>
      <c r="L19" s="7"/>
      <c r="M19" s="18">
        <f>IF(K19="","",IF(MONTH(K19+1)&lt;&gt;MONTH(K19),"",K19+1))</f>
        <v>45584</v>
      </c>
      <c r="N19" s="7"/>
      <c r="P19" s="56" t="s">
        <v>36</v>
      </c>
    </row>
    <row r="20" spans="1:16" s="2" customFormat="1" ht="46" customHeight="1" x14ac:dyDescent="0.25">
      <c r="A20" s="99"/>
      <c r="B20" s="100"/>
      <c r="C20" s="189" t="s">
        <v>179</v>
      </c>
      <c r="D20" s="190"/>
      <c r="E20" s="99"/>
      <c r="F20" s="100"/>
      <c r="G20" s="142" t="s">
        <v>180</v>
      </c>
      <c r="H20" s="143"/>
      <c r="I20" s="142" t="s">
        <v>181</v>
      </c>
      <c r="J20" s="143"/>
      <c r="K20" s="99"/>
      <c r="L20" s="100"/>
      <c r="M20" s="99"/>
      <c r="N20" s="100"/>
      <c r="P20" s="57"/>
    </row>
    <row r="21" spans="1:16" s="2" customFormat="1" ht="13.5" customHeight="1" x14ac:dyDescent="0.25">
      <c r="A21" s="99"/>
      <c r="B21" s="100"/>
      <c r="C21" s="99"/>
      <c r="D21" s="100"/>
      <c r="E21" s="99"/>
      <c r="F21" s="100"/>
      <c r="G21" s="99"/>
      <c r="H21" s="100"/>
      <c r="I21" s="99"/>
      <c r="J21" s="100"/>
      <c r="K21" s="99"/>
      <c r="L21" s="100"/>
      <c r="M21" s="99"/>
      <c r="N21" s="100"/>
      <c r="P21" s="58" t="s">
        <v>37</v>
      </c>
    </row>
    <row r="22" spans="1:16" s="2" customFormat="1" ht="13.5" customHeight="1" x14ac:dyDescent="0.25">
      <c r="A22" s="99"/>
      <c r="B22" s="100"/>
      <c r="C22" s="99"/>
      <c r="D22" s="100"/>
      <c r="E22" s="99"/>
      <c r="F22" s="100"/>
      <c r="G22" s="99"/>
      <c r="H22" s="100"/>
      <c r="I22" s="99"/>
      <c r="J22" s="100"/>
      <c r="K22" s="99"/>
      <c r="L22" s="100"/>
      <c r="M22" s="99"/>
      <c r="N22" s="100"/>
      <c r="P22" s="59"/>
    </row>
    <row r="23" spans="1:16" s="2" customFormat="1" ht="13.5" customHeight="1" x14ac:dyDescent="0.25">
      <c r="A23" s="99"/>
      <c r="B23" s="100"/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P23" s="60" t="s">
        <v>38</v>
      </c>
    </row>
    <row r="24" spans="1:16" s="3" customFormat="1" ht="13.5" customHeight="1" x14ac:dyDescent="0.25">
      <c r="A24" s="101"/>
      <c r="B24" s="102"/>
      <c r="C24" s="101"/>
      <c r="D24" s="102"/>
      <c r="E24" s="101"/>
      <c r="F24" s="102"/>
      <c r="G24" s="101"/>
      <c r="H24" s="102"/>
      <c r="I24" s="101"/>
      <c r="J24" s="102"/>
      <c r="K24" s="101"/>
      <c r="L24" s="102"/>
      <c r="M24" s="101"/>
      <c r="N24" s="102"/>
      <c r="P24" s="54"/>
    </row>
    <row r="25" spans="1:16" s="2" customFormat="1" ht="15.75" customHeight="1" x14ac:dyDescent="0.25">
      <c r="A25" s="18">
        <f>IF(M19="","",IF(MONTH(M19+1)&lt;&gt;MONTH(M19),"",M19+1))</f>
        <v>45585</v>
      </c>
      <c r="B25" s="7"/>
      <c r="C25" s="18">
        <f>IF(A25="","",IF(MONTH(A25+1)&lt;&gt;MONTH(A25),"",A25+1))</f>
        <v>45586</v>
      </c>
      <c r="D25" s="7"/>
      <c r="E25" s="18">
        <f>IF(C25="","",IF(MONTH(C25+1)&lt;&gt;MONTH(C25),"",C25+1))</f>
        <v>45587</v>
      </c>
      <c r="F25" s="7"/>
      <c r="G25" s="18">
        <f>IF(E25="","",IF(MONTH(E25+1)&lt;&gt;MONTH(E25),"",E25+1))</f>
        <v>45588</v>
      </c>
      <c r="H25" s="7"/>
      <c r="I25" s="18">
        <f>IF(G25="","",IF(MONTH(G25+1)&lt;&gt;MONTH(G25),"",G25+1))</f>
        <v>45589</v>
      </c>
      <c r="J25" s="7"/>
      <c r="K25" s="18">
        <f>IF(I25="","",IF(MONTH(I25+1)&lt;&gt;MONTH(I25),"",I25+1))</f>
        <v>45590</v>
      </c>
      <c r="L25" s="7"/>
      <c r="M25" s="18">
        <f>IF(K25="","",IF(MONTH(K25+1)&lt;&gt;MONTH(K25),"",K25+1))</f>
        <v>45591</v>
      </c>
      <c r="N25" s="7"/>
      <c r="P25" s="61" t="s">
        <v>39</v>
      </c>
    </row>
    <row r="26" spans="1:16" s="2" customFormat="1" ht="44.5" customHeight="1" x14ac:dyDescent="0.25">
      <c r="A26" s="99"/>
      <c r="B26" s="100"/>
      <c r="C26" s="99"/>
      <c r="D26" s="100"/>
      <c r="E26" s="99"/>
      <c r="F26" s="100"/>
      <c r="G26" s="99"/>
      <c r="H26" s="100"/>
      <c r="I26" s="108" t="s">
        <v>182</v>
      </c>
      <c r="J26" s="107"/>
      <c r="K26" s="99"/>
      <c r="L26" s="100"/>
      <c r="M26" s="99"/>
      <c r="N26" s="100"/>
    </row>
    <row r="27" spans="1:16" s="2" customFormat="1" ht="13.5" customHeight="1" x14ac:dyDescent="0.25">
      <c r="A27" s="99"/>
      <c r="B27" s="100"/>
      <c r="C27" s="99"/>
      <c r="D27" s="100"/>
      <c r="E27" s="99"/>
      <c r="F27" s="100"/>
      <c r="G27" s="99"/>
      <c r="H27" s="100"/>
      <c r="I27" s="187"/>
      <c r="J27" s="188"/>
      <c r="K27" s="99"/>
      <c r="L27" s="100"/>
      <c r="M27" s="99"/>
      <c r="N27" s="100"/>
    </row>
    <row r="28" spans="1:16" s="2" customFormat="1" ht="29.5" customHeight="1" x14ac:dyDescent="0.25">
      <c r="A28" s="99"/>
      <c r="B28" s="100"/>
      <c r="C28" s="99"/>
      <c r="D28" s="100"/>
      <c r="E28" s="99"/>
      <c r="F28" s="100"/>
      <c r="G28" s="99"/>
      <c r="H28" s="100"/>
      <c r="I28" s="108" t="s">
        <v>183</v>
      </c>
      <c r="J28" s="107"/>
      <c r="K28" s="99"/>
      <c r="L28" s="100"/>
      <c r="M28" s="99"/>
      <c r="N28" s="100"/>
    </row>
    <row r="29" spans="1:16" s="2" customFormat="1" ht="13.5" customHeight="1" x14ac:dyDescent="0.25">
      <c r="A29" s="99"/>
      <c r="B29" s="100"/>
      <c r="C29" s="99"/>
      <c r="D29" s="100"/>
      <c r="E29" s="99"/>
      <c r="F29" s="100"/>
      <c r="G29" s="99"/>
      <c r="H29" s="100"/>
      <c r="I29" s="185" t="s">
        <v>81</v>
      </c>
      <c r="J29" s="186"/>
      <c r="K29" s="99"/>
      <c r="L29" s="100"/>
      <c r="M29" s="99"/>
      <c r="N29" s="100"/>
    </row>
    <row r="30" spans="1:16" s="3" customFormat="1" ht="34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83" t="s">
        <v>184</v>
      </c>
      <c r="J30" s="184"/>
      <c r="K30" s="101"/>
      <c r="L30" s="102"/>
      <c r="M30" s="101"/>
      <c r="N30" s="102"/>
    </row>
    <row r="31" spans="1:16" s="2" customFormat="1" ht="15.5" x14ac:dyDescent="0.25">
      <c r="A31" s="18">
        <f>IF(M25="","",IF(MONTH(M25+1)&lt;&gt;MONTH(M25),"",M25+1))</f>
        <v>45592</v>
      </c>
      <c r="B31" s="7"/>
      <c r="C31" s="18">
        <f>IF(A31="","",IF(MONTH(A31+1)&lt;&gt;MONTH(A31),"",A31+1))</f>
        <v>45593</v>
      </c>
      <c r="D31" s="7"/>
      <c r="E31" s="18">
        <f>IF(C31="","",IF(MONTH(C31+1)&lt;&gt;MONTH(C31),"",C31+1))</f>
        <v>45594</v>
      </c>
      <c r="F31" s="7"/>
      <c r="G31" s="18">
        <f>IF(E31="","",IF(MONTH(E31+1)&lt;&gt;MONTH(E31),"",E31+1))</f>
        <v>45595</v>
      </c>
      <c r="H31" s="7"/>
      <c r="I31" s="18">
        <f>IF(G31="","",IF(MONTH(G31+1)&lt;&gt;MONTH(G31),"",G31+1))</f>
        <v>45596</v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6" s="2" customFormat="1" ht="40.5" customHeight="1" x14ac:dyDescent="0.25">
      <c r="A32" s="99"/>
      <c r="B32" s="100"/>
      <c r="C32" s="103" t="s">
        <v>173</v>
      </c>
      <c r="D32" s="104"/>
      <c r="E32" s="99"/>
      <c r="F32" s="100"/>
      <c r="G32" s="99"/>
      <c r="H32" s="100"/>
      <c r="I32" s="99"/>
      <c r="J32" s="100"/>
      <c r="K32" s="99"/>
      <c r="L32" s="100"/>
      <c r="M32" s="99"/>
      <c r="N32" s="100"/>
    </row>
    <row r="33" spans="1:14" s="2" customFormat="1" ht="13.5" customHeight="1" x14ac:dyDescent="0.25">
      <c r="A33" s="99"/>
      <c r="B33" s="100"/>
      <c r="C33" s="99"/>
      <c r="D33" s="100"/>
      <c r="E33" s="99"/>
      <c r="F33" s="100"/>
      <c r="G33" s="99"/>
      <c r="H33" s="100"/>
      <c r="I33" s="99"/>
      <c r="J33" s="100"/>
      <c r="K33" s="99"/>
      <c r="L33" s="100"/>
      <c r="M33" s="99"/>
      <c r="N33" s="100"/>
    </row>
    <row r="34" spans="1:14" s="2" customFormat="1" ht="13.5" customHeight="1" x14ac:dyDescent="0.25">
      <c r="A34" s="99"/>
      <c r="B34" s="100"/>
      <c r="C34" s="99"/>
      <c r="D34" s="100"/>
      <c r="E34" s="99"/>
      <c r="F34" s="100"/>
      <c r="G34" s="99"/>
      <c r="H34" s="100"/>
      <c r="I34" s="99"/>
      <c r="J34" s="100"/>
      <c r="K34" s="99"/>
      <c r="L34" s="100"/>
      <c r="M34" s="99"/>
      <c r="N34" s="100"/>
    </row>
    <row r="35" spans="1:14" s="2" customFormat="1" ht="13.5" customHeight="1" x14ac:dyDescent="0.25">
      <c r="A35" s="99"/>
      <c r="B35" s="100"/>
      <c r="C35" s="99"/>
      <c r="D35" s="100"/>
      <c r="E35" s="99"/>
      <c r="F35" s="100"/>
      <c r="G35" s="99"/>
      <c r="H35" s="100"/>
      <c r="I35" s="99"/>
      <c r="J35" s="100"/>
      <c r="K35" s="99"/>
      <c r="L35" s="100"/>
      <c r="M35" s="99"/>
      <c r="N35" s="100"/>
    </row>
    <row r="36" spans="1:14" s="3" customFormat="1" ht="13.5" customHeight="1" x14ac:dyDescent="0.25">
      <c r="A36" s="101"/>
      <c r="B36" s="102"/>
      <c r="C36" s="101"/>
      <c r="D36" s="102"/>
      <c r="E36" s="101"/>
      <c r="F36" s="102"/>
      <c r="G36" s="101"/>
      <c r="H36" s="102"/>
      <c r="I36" s="101"/>
      <c r="J36" s="102"/>
      <c r="K36" s="101"/>
      <c r="L36" s="102"/>
      <c r="M36" s="101"/>
      <c r="N36" s="102"/>
    </row>
    <row r="37" spans="1:14" ht="15.5" x14ac:dyDescent="0.3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126" t="s">
        <v>41</v>
      </c>
      <c r="F37" s="113"/>
      <c r="G37" s="113"/>
      <c r="H37" s="113"/>
      <c r="I37" s="9"/>
      <c r="J37" s="9"/>
      <c r="K37" s="9"/>
      <c r="L37" s="9"/>
      <c r="M37" s="9"/>
      <c r="N37" s="10"/>
    </row>
    <row r="38" spans="1:14" ht="13.5" customHeight="1" x14ac:dyDescent="0.35">
      <c r="A38" s="99"/>
      <c r="B38" s="100"/>
      <c r="C38" s="99"/>
      <c r="D38" s="100"/>
      <c r="E38" s="178" t="s">
        <v>166</v>
      </c>
      <c r="F38" s="179"/>
      <c r="G38" s="179"/>
      <c r="H38" s="179"/>
      <c r="I38" s="6"/>
      <c r="J38" s="6"/>
      <c r="K38" s="122"/>
      <c r="L38" s="122"/>
      <c r="M38" s="122"/>
      <c r="N38" s="123"/>
    </row>
    <row r="39" spans="1:14" ht="13.5" customHeight="1" x14ac:dyDescent="0.35">
      <c r="A39" s="99"/>
      <c r="B39" s="100"/>
      <c r="C39" s="99"/>
      <c r="D39" s="100"/>
      <c r="E39" s="66"/>
      <c r="F39" s="67"/>
      <c r="G39" s="67"/>
      <c r="H39" s="67"/>
      <c r="I39" s="6"/>
      <c r="J39" s="6"/>
      <c r="K39" s="124"/>
      <c r="L39" s="124"/>
      <c r="M39" s="124"/>
      <c r="N39" s="125"/>
    </row>
    <row r="40" spans="1:14" ht="13.5" customHeight="1" x14ac:dyDescent="0.35">
      <c r="A40" s="99"/>
      <c r="B40" s="100"/>
      <c r="C40" s="99"/>
      <c r="D40" s="100"/>
      <c r="E40" s="180" t="s">
        <v>164</v>
      </c>
      <c r="F40" s="153"/>
      <c r="G40" s="90"/>
      <c r="H40" s="90"/>
      <c r="I40" s="6"/>
      <c r="J40" s="6"/>
      <c r="K40" s="116"/>
      <c r="L40" s="116"/>
      <c r="M40" s="116"/>
      <c r="N40" s="117"/>
    </row>
    <row r="41" spans="1:14" ht="13.5" customHeight="1" x14ac:dyDescent="0.35">
      <c r="A41" s="99"/>
      <c r="B41" s="100"/>
      <c r="C41" s="99"/>
      <c r="D41" s="100"/>
      <c r="E41" s="66"/>
      <c r="F41" s="67"/>
      <c r="G41" s="67"/>
      <c r="H41" s="67"/>
      <c r="I41" s="6"/>
      <c r="J41" s="6"/>
      <c r="K41" s="6"/>
      <c r="L41" s="6"/>
      <c r="M41" s="4"/>
      <c r="N41" s="20"/>
    </row>
    <row r="42" spans="1:14" ht="13.5" customHeight="1" x14ac:dyDescent="0.35">
      <c r="A42" s="101"/>
      <c r="B42" s="102"/>
      <c r="C42" s="101"/>
      <c r="D42" s="102"/>
      <c r="E42" s="181" t="s">
        <v>165</v>
      </c>
      <c r="F42" s="182"/>
      <c r="G42" s="182"/>
      <c r="H42" s="70"/>
      <c r="I42" s="14"/>
      <c r="J42" s="14"/>
      <c r="K42" s="14"/>
      <c r="L42" s="14"/>
      <c r="M42" s="15"/>
      <c r="N42" s="17"/>
    </row>
    <row r="45" spans="1:14" s="1" customFormat="1" ht="10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0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0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200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G8:H8"/>
    <mergeCell ref="I8:J8"/>
    <mergeCell ref="E8:F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G10:H10"/>
    <mergeCell ref="I10:J10"/>
    <mergeCell ref="E10:F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E37:H37"/>
    <mergeCell ref="E38:H38"/>
    <mergeCell ref="E40:F40"/>
    <mergeCell ref="E42:G42"/>
  </mergeCells>
  <conditionalFormatting sqref="A7 C7 E7 G7 I7 K7 M7 A13 C13 E13 G13 I13 K13 M13 A19 C19 E19 G19 I19 K19 M19 A25 C25 E25 G25 I25 K25 M25 A31 C31 E31 G31 I31 K31 M31 A37 C37">
    <cfRule type="expression" dxfId="35" priority="14">
      <formula>A7=""</formula>
    </cfRule>
  </conditionalFormatting>
  <conditionalFormatting sqref="A14:B14 A20:B20 A32:B32 E32:N32 A38:D38">
    <cfRule type="expression" dxfId="34" priority="12">
      <formula>A13=""</formula>
    </cfRule>
  </conditionalFormatting>
  <conditionalFormatting sqref="A8:L8">
    <cfRule type="expression" dxfId="33" priority="6">
      <formula>A7=""</formula>
    </cfRule>
  </conditionalFormatting>
  <conditionalFormatting sqref="A9:N9 A15:N15 A21:N21 A33:N33 A39:D39">
    <cfRule type="expression" dxfId="32" priority="11">
      <formula>A7=""</formula>
    </cfRule>
  </conditionalFormatting>
  <conditionalFormatting sqref="A10:N10 A16:N16 A22:N22 A34:N34 A40:D40">
    <cfRule type="expression" dxfId="31" priority="10">
      <formula>A7=""</formula>
    </cfRule>
  </conditionalFormatting>
  <conditionalFormatting sqref="A11:N11 A17:N17 A23:N23 A29:H29 K29:N29 A35:N35 A41:D41">
    <cfRule type="expression" dxfId="30" priority="9">
      <formula>A7=""</formula>
    </cfRule>
  </conditionalFormatting>
  <conditionalFormatting sqref="A12:N12 A18:N18 A24:N24 A30:H30 K30:N30 A36:N36 A42:D42">
    <cfRule type="expression" dxfId="29" priority="8">
      <formula>A7=""</formula>
    </cfRule>
  </conditionalFormatting>
  <conditionalFormatting sqref="A26:N26">
    <cfRule type="expression" dxfId="28" priority="3">
      <formula>A25=""</formula>
    </cfRule>
  </conditionalFormatting>
  <conditionalFormatting sqref="A27:N27">
    <cfRule type="expression" dxfId="27" priority="2">
      <formula>A25=""</formula>
    </cfRule>
  </conditionalFormatting>
  <conditionalFormatting sqref="A28:N28">
    <cfRule type="expression" dxfId="26" priority="1">
      <formula>A25=""</formula>
    </cfRule>
  </conditionalFormatting>
  <conditionalFormatting sqref="B7 D7 F7 H7 J7 L7 N7 B13 D13 F13 H13 J13 L13 N13 B19 D19 F19 H19 J19 L19 N19 B25 D25 F25 H25 J25 L25 N25 B31 D31 F31 H31 J31 L31 N31 B37 D37">
    <cfRule type="expression" dxfId="25" priority="13">
      <formula>A7=""</formula>
    </cfRule>
  </conditionalFormatting>
  <conditionalFormatting sqref="E14:L14">
    <cfRule type="expression" dxfId="24" priority="5">
      <formula>E13=""</formula>
    </cfRule>
  </conditionalFormatting>
  <conditionalFormatting sqref="E20:N20">
    <cfRule type="expression" dxfId="23" priority="4">
      <formula>E19=""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9"/>
  <sheetViews>
    <sheetView showGridLines="0" topLeftCell="A35" workbookViewId="0">
      <selection activeCell="E42" sqref="E42:H42"/>
    </sheetView>
  </sheetViews>
  <sheetFormatPr defaultColWidth="9.1796875" defaultRowHeight="12.5" x14ac:dyDescent="0.25"/>
  <cols>
    <col min="1" max="1" width="4.81640625" customWidth="1"/>
    <col min="2" max="2" width="13.7265625" customWidth="1"/>
    <col min="3" max="3" width="4.81640625" customWidth="1"/>
    <col min="4" max="4" width="13.7265625" customWidth="1"/>
    <col min="5" max="5" width="4.81640625" customWidth="1"/>
    <col min="6" max="6" width="13.7265625" customWidth="1"/>
    <col min="7" max="7" width="4.81640625" customWidth="1"/>
    <col min="8" max="8" width="13.7265625" customWidth="1"/>
    <col min="9" max="9" width="4.81640625" customWidth="1"/>
    <col min="10" max="10" width="13.7265625" customWidth="1"/>
    <col min="11" max="11" width="4.81640625" customWidth="1"/>
    <col min="12" max="12" width="13.7265625" customWidth="1"/>
    <col min="13" max="13" width="4.81640625" customWidth="1"/>
    <col min="14" max="14" width="13.7265625" customWidth="1"/>
    <col min="15" max="15" width="3.54296875" customWidth="1"/>
    <col min="16" max="16" width="25.7265625" customWidth="1"/>
  </cols>
  <sheetData>
    <row r="1" spans="1:16" hidden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idden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 x14ac:dyDescent="0.25">
      <c r="A4" s="118" t="s">
        <v>29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6" s="1" customFormat="1" ht="10" hidden="1" x14ac:dyDescent="0.2">
      <c r="A5" s="1" t="s">
        <v>2</v>
      </c>
      <c r="B5" s="19">
        <f>DATE(YEAR(Gener!B5),MONTH(Gener!B5)+10,1)</f>
        <v>45597</v>
      </c>
    </row>
    <row r="6" spans="1:16" s="2" customFormat="1" ht="18" customHeight="1" x14ac:dyDescent="0.25">
      <c r="A6" s="120">
        <f>A13</f>
        <v>45599</v>
      </c>
      <c r="B6" s="121"/>
      <c r="C6" s="120">
        <f>C13</f>
        <v>45600</v>
      </c>
      <c r="D6" s="121"/>
      <c r="E6" s="120">
        <f>E13</f>
        <v>45601</v>
      </c>
      <c r="F6" s="121"/>
      <c r="G6" s="120">
        <f>G13</f>
        <v>45602</v>
      </c>
      <c r="H6" s="121"/>
      <c r="I6" s="120">
        <f>I13</f>
        <v>45603</v>
      </c>
      <c r="J6" s="121"/>
      <c r="K6" s="120">
        <f>K13</f>
        <v>45604</v>
      </c>
      <c r="L6" s="121"/>
      <c r="M6" s="120">
        <f>M13</f>
        <v>45605</v>
      </c>
      <c r="N6" s="121"/>
    </row>
    <row r="7" spans="1:16" s="2" customFormat="1" ht="15.75" customHeight="1" x14ac:dyDescent="0.25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>
        <f>IF(I7="",IF(WEEKDAY($B$5,1)=MOD(startday+4,7)+1,$B$5,""),I7+1)</f>
        <v>45597</v>
      </c>
      <c r="L7" s="7"/>
      <c r="M7" s="18">
        <f>IF(K7="",IF(WEEKDAY($B$5,1)=MOD(startday+5,7)+1,$B$5,""),K7+1)</f>
        <v>45598</v>
      </c>
      <c r="N7" s="7"/>
    </row>
    <row r="8" spans="1:16" s="2" customFormat="1" ht="13.5" customHeight="1" x14ac:dyDescent="0.25">
      <c r="A8" s="99"/>
      <c r="B8" s="100"/>
      <c r="C8" s="99"/>
      <c r="D8" s="100"/>
      <c r="E8" s="99"/>
      <c r="F8" s="100"/>
      <c r="G8" s="99"/>
      <c r="H8" s="100"/>
      <c r="I8" s="99"/>
      <c r="J8" s="100"/>
      <c r="K8" s="99"/>
      <c r="L8" s="100"/>
      <c r="M8" s="99"/>
      <c r="N8" s="100"/>
    </row>
    <row r="9" spans="1:16" s="2" customFormat="1" ht="13.5" customHeight="1" x14ac:dyDescent="0.25">
      <c r="A9" s="99"/>
      <c r="B9" s="100"/>
      <c r="C9" s="99"/>
      <c r="D9" s="100"/>
      <c r="E9" s="99"/>
      <c r="F9" s="100"/>
      <c r="G9" s="99"/>
      <c r="H9" s="100"/>
      <c r="I9" s="99"/>
      <c r="J9" s="100"/>
      <c r="K9" s="99"/>
      <c r="L9" s="100"/>
      <c r="M9" s="99"/>
      <c r="N9" s="100"/>
    </row>
    <row r="10" spans="1:16" s="2" customFormat="1" ht="13.5" customHeight="1" x14ac:dyDescent="0.25">
      <c r="A10" s="99"/>
      <c r="B10" s="100"/>
      <c r="C10" s="99"/>
      <c r="D10" s="100"/>
      <c r="E10" s="99"/>
      <c r="F10" s="100"/>
      <c r="G10" s="99"/>
      <c r="H10" s="100"/>
      <c r="I10" s="99"/>
      <c r="J10" s="100"/>
      <c r="K10" s="99"/>
      <c r="L10" s="100"/>
      <c r="M10" s="99"/>
      <c r="N10" s="100"/>
    </row>
    <row r="11" spans="1:16" s="2" customFormat="1" ht="13.5" customHeight="1" x14ac:dyDescent="0.25">
      <c r="A11" s="99"/>
      <c r="B11" s="100"/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</row>
    <row r="12" spans="1:16" s="3" customFormat="1" ht="13.5" customHeight="1" x14ac:dyDescent="0.25">
      <c r="A12" s="101"/>
      <c r="B12" s="102"/>
      <c r="C12" s="101"/>
      <c r="D12" s="102"/>
      <c r="E12" s="101"/>
      <c r="F12" s="102"/>
      <c r="G12" s="101"/>
      <c r="H12" s="102"/>
      <c r="I12" s="101"/>
      <c r="J12" s="102"/>
      <c r="K12" s="101"/>
      <c r="L12" s="102"/>
      <c r="M12" s="101"/>
      <c r="N12" s="102"/>
    </row>
    <row r="13" spans="1:16" s="2" customFormat="1" ht="15.75" customHeight="1" x14ac:dyDescent="0.25">
      <c r="A13" s="18">
        <f>IF(M7="","",IF(MONTH(M7+1)&lt;&gt;MONTH(M7),"",M7+1))</f>
        <v>45599</v>
      </c>
      <c r="B13" s="7"/>
      <c r="C13" s="18">
        <f>IF(A13="","",IF(MONTH(A13+1)&lt;&gt;MONTH(A13),"",A13+1))</f>
        <v>45600</v>
      </c>
      <c r="D13" s="7"/>
      <c r="E13" s="18">
        <f>IF(C13="","",IF(MONTH(C13+1)&lt;&gt;MONTH(C13),"",C13+1))</f>
        <v>45601</v>
      </c>
      <c r="F13" s="7"/>
      <c r="G13" s="18">
        <f>IF(E13="","",IF(MONTH(E13+1)&lt;&gt;MONTH(E13),"",E13+1))</f>
        <v>45602</v>
      </c>
      <c r="H13" s="7"/>
      <c r="I13" s="18">
        <f>IF(G13="","",IF(MONTH(G13+1)&lt;&gt;MONTH(G13),"",G13+1))</f>
        <v>45603</v>
      </c>
      <c r="J13" s="7"/>
      <c r="K13" s="18">
        <f>IF(I13="","",IF(MONTH(I13+1)&lt;&gt;MONTH(I13),"",I13+1))</f>
        <v>45604</v>
      </c>
      <c r="L13" s="7"/>
      <c r="M13" s="18">
        <f>IF(K13="","",IF(MONTH(K13+1)&lt;&gt;MONTH(K13),"",K13+1))</f>
        <v>45605</v>
      </c>
      <c r="N13" s="7"/>
    </row>
    <row r="14" spans="1:16" s="2" customFormat="1" ht="36" customHeight="1" x14ac:dyDescent="0.25">
      <c r="A14" s="99"/>
      <c r="B14" s="100"/>
      <c r="C14" s="99"/>
      <c r="D14" s="100"/>
      <c r="E14" s="99"/>
      <c r="F14" s="100"/>
      <c r="G14" s="99"/>
      <c r="H14" s="100"/>
      <c r="I14" s="99"/>
      <c r="J14" s="100"/>
      <c r="K14" s="103" t="s">
        <v>185</v>
      </c>
      <c r="L14" s="104"/>
      <c r="M14" s="99"/>
      <c r="N14" s="100"/>
    </row>
    <row r="15" spans="1:16" s="2" customFormat="1" ht="13.5" customHeight="1" x14ac:dyDescent="0.25">
      <c r="A15" s="99"/>
      <c r="B15" s="100"/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P15" s="53" t="s">
        <v>34</v>
      </c>
    </row>
    <row r="16" spans="1:16" s="2" customFormat="1" ht="13.5" customHeight="1" x14ac:dyDescent="0.25">
      <c r="A16" s="99"/>
      <c r="B16" s="100"/>
      <c r="C16" s="99"/>
      <c r="D16" s="100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P16" s="54"/>
    </row>
    <row r="17" spans="1:16" s="2" customFormat="1" ht="13.5" customHeight="1" x14ac:dyDescent="0.25">
      <c r="A17" s="99"/>
      <c r="B17" s="100"/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P17" s="55" t="s">
        <v>35</v>
      </c>
    </row>
    <row r="18" spans="1:16" s="3" customFormat="1" ht="13.5" customHeight="1" x14ac:dyDescent="0.25">
      <c r="A18" s="101"/>
      <c r="B18" s="102"/>
      <c r="C18" s="101"/>
      <c r="D18" s="102"/>
      <c r="E18" s="101"/>
      <c r="F18" s="102"/>
      <c r="G18" s="101"/>
      <c r="H18" s="102"/>
      <c r="I18" s="101"/>
      <c r="J18" s="102"/>
      <c r="K18" s="101"/>
      <c r="L18" s="102"/>
      <c r="M18" s="101"/>
      <c r="N18" s="102"/>
      <c r="P18" s="54"/>
    </row>
    <row r="19" spans="1:16" s="2" customFormat="1" ht="15.75" customHeight="1" x14ac:dyDescent="0.25">
      <c r="A19" s="18">
        <f>IF(M13="","",IF(MONTH(M13+1)&lt;&gt;MONTH(M13),"",M13+1))</f>
        <v>45606</v>
      </c>
      <c r="B19" s="7"/>
      <c r="C19" s="18">
        <f>IF(A19="","",IF(MONTH(A19+1)&lt;&gt;MONTH(A19),"",A19+1))</f>
        <v>45607</v>
      </c>
      <c r="D19" s="7"/>
      <c r="E19" s="18">
        <f>IF(C19="","",IF(MONTH(C19+1)&lt;&gt;MONTH(C19),"",C19+1))</f>
        <v>45608</v>
      </c>
      <c r="F19" s="7"/>
      <c r="G19" s="18">
        <f>IF(E19="","",IF(MONTH(E19+1)&lt;&gt;MONTH(E19),"",E19+1))</f>
        <v>45609</v>
      </c>
      <c r="H19" s="7"/>
      <c r="I19" s="18">
        <f>IF(G19="","",IF(MONTH(G19+1)&lt;&gt;MONTH(G19),"",G19+1))</f>
        <v>45610</v>
      </c>
      <c r="J19" s="7"/>
      <c r="K19" s="18">
        <f>IF(I19="","",IF(MONTH(I19+1)&lt;&gt;MONTH(I19),"",I19+1))</f>
        <v>45611</v>
      </c>
      <c r="L19" s="7"/>
      <c r="M19" s="18">
        <f>IF(K19="","",IF(MONTH(K19+1)&lt;&gt;MONTH(K19),"",K19+1))</f>
        <v>45612</v>
      </c>
      <c r="N19" s="7"/>
      <c r="P19" s="56" t="s">
        <v>36</v>
      </c>
    </row>
    <row r="20" spans="1:16" s="2" customFormat="1" ht="64" customHeight="1" x14ac:dyDescent="0.25">
      <c r="A20" s="160" t="s">
        <v>190</v>
      </c>
      <c r="B20" s="160"/>
      <c r="C20" s="99"/>
      <c r="D20" s="100"/>
      <c r="E20" s="99"/>
      <c r="F20" s="100"/>
      <c r="G20" s="103" t="s">
        <v>186</v>
      </c>
      <c r="H20" s="104"/>
      <c r="I20" s="99"/>
      <c r="J20" s="100"/>
      <c r="K20" s="99"/>
      <c r="L20" s="100"/>
      <c r="M20" s="160" t="s">
        <v>192</v>
      </c>
      <c r="N20" s="160"/>
      <c r="P20" s="57"/>
    </row>
    <row r="21" spans="1:16" s="2" customFormat="1" ht="34.5" customHeight="1" x14ac:dyDescent="0.25">
      <c r="A21" s="99"/>
      <c r="B21" s="100"/>
      <c r="C21" s="99"/>
      <c r="D21" s="100"/>
      <c r="E21" s="99"/>
      <c r="F21" s="100"/>
      <c r="G21" s="99"/>
      <c r="H21" s="100"/>
      <c r="I21" s="99"/>
      <c r="J21" s="100"/>
      <c r="K21" s="99"/>
      <c r="L21" s="100"/>
      <c r="M21" s="99"/>
      <c r="N21" s="100"/>
      <c r="P21" s="58" t="s">
        <v>37</v>
      </c>
    </row>
    <row r="22" spans="1:16" s="2" customFormat="1" ht="13.5" customHeight="1" x14ac:dyDescent="0.25">
      <c r="A22" s="99"/>
      <c r="B22" s="100"/>
      <c r="C22" s="99"/>
      <c r="D22" s="100"/>
      <c r="E22" s="99"/>
      <c r="F22" s="100"/>
      <c r="G22" s="99"/>
      <c r="H22" s="100"/>
      <c r="I22" s="99"/>
      <c r="J22" s="100"/>
      <c r="K22" s="99"/>
      <c r="L22" s="100"/>
      <c r="M22" s="99"/>
      <c r="N22" s="100"/>
      <c r="P22" s="59"/>
    </row>
    <row r="23" spans="1:16" s="2" customFormat="1" ht="13.5" customHeight="1" x14ac:dyDescent="0.25">
      <c r="A23" s="99"/>
      <c r="B23" s="100"/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P23" s="60" t="s">
        <v>38</v>
      </c>
    </row>
    <row r="24" spans="1:16" s="3" customFormat="1" ht="13.5" customHeight="1" x14ac:dyDescent="0.25">
      <c r="A24" s="101"/>
      <c r="B24" s="102"/>
      <c r="C24" s="101"/>
      <c r="D24" s="102"/>
      <c r="E24" s="101"/>
      <c r="F24" s="102"/>
      <c r="G24" s="101"/>
      <c r="H24" s="102"/>
      <c r="I24" s="101"/>
      <c r="J24" s="102"/>
      <c r="K24" s="101"/>
      <c r="L24" s="102"/>
      <c r="M24" s="101"/>
      <c r="N24" s="102"/>
      <c r="P24" s="54"/>
    </row>
    <row r="25" spans="1:16" s="2" customFormat="1" ht="15.75" customHeight="1" x14ac:dyDescent="0.25">
      <c r="A25" s="18">
        <f>IF(M19="","",IF(MONTH(M19+1)&lt;&gt;MONTH(M19),"",M19+1))</f>
        <v>45613</v>
      </c>
      <c r="B25" s="7"/>
      <c r="C25" s="18">
        <f>IF(A25="","",IF(MONTH(A25+1)&lt;&gt;MONTH(A25),"",A25+1))</f>
        <v>45614</v>
      </c>
      <c r="D25" s="7"/>
      <c r="E25" s="18">
        <f>IF(C25="","",IF(MONTH(C25+1)&lt;&gt;MONTH(C25),"",C25+1))</f>
        <v>45615</v>
      </c>
      <c r="F25" s="7"/>
      <c r="G25" s="18">
        <f>IF(E25="","",IF(MONTH(E25+1)&lt;&gt;MONTH(E25),"",E25+1))</f>
        <v>45616</v>
      </c>
      <c r="H25" s="7"/>
      <c r="I25" s="18">
        <f>IF(G25="","",IF(MONTH(G25+1)&lt;&gt;MONTH(G25),"",G25+1))</f>
        <v>45617</v>
      </c>
      <c r="J25" s="7"/>
      <c r="K25" s="18">
        <f>IF(I25="","",IF(MONTH(I25+1)&lt;&gt;MONTH(I25),"",I25+1))</f>
        <v>45618</v>
      </c>
      <c r="L25" s="7"/>
      <c r="M25" s="18">
        <f>IF(K25="","",IF(MONTH(K25+1)&lt;&gt;MONTH(K25),"",K25+1))</f>
        <v>45619</v>
      </c>
      <c r="N25" s="7"/>
      <c r="P25" s="61" t="s">
        <v>39</v>
      </c>
    </row>
    <row r="26" spans="1:16" s="2" customFormat="1" ht="29" customHeight="1" x14ac:dyDescent="0.25">
      <c r="A26" s="99"/>
      <c r="B26" s="100"/>
      <c r="C26" s="99"/>
      <c r="D26" s="100"/>
      <c r="E26" s="99"/>
      <c r="F26" s="100"/>
      <c r="G26" s="99"/>
      <c r="H26" s="100"/>
      <c r="I26" s="160" t="s">
        <v>191</v>
      </c>
      <c r="J26" s="160"/>
      <c r="K26" s="99"/>
      <c r="L26" s="100"/>
      <c r="M26" s="99"/>
      <c r="N26" s="100"/>
    </row>
    <row r="27" spans="1:16" s="2" customFormat="1" ht="13.5" customHeight="1" x14ac:dyDescent="0.25">
      <c r="A27" s="99"/>
      <c r="B27" s="100"/>
      <c r="C27" s="99"/>
      <c r="D27" s="100"/>
      <c r="E27" s="99"/>
      <c r="F27" s="100"/>
      <c r="G27" s="99"/>
      <c r="H27" s="100"/>
      <c r="I27" s="99"/>
      <c r="J27" s="100"/>
      <c r="K27" s="99"/>
      <c r="L27" s="100"/>
      <c r="M27" s="99"/>
      <c r="N27" s="100"/>
    </row>
    <row r="28" spans="1:16" s="2" customFormat="1" ht="13.5" customHeight="1" x14ac:dyDescent="0.25">
      <c r="A28" s="99"/>
      <c r="B28" s="100"/>
      <c r="C28" s="99"/>
      <c r="D28" s="100"/>
      <c r="E28" s="99"/>
      <c r="F28" s="100"/>
      <c r="G28" s="99"/>
      <c r="H28" s="100"/>
      <c r="I28" s="99"/>
      <c r="J28" s="100"/>
      <c r="K28" s="99"/>
      <c r="L28" s="100"/>
      <c r="M28" s="99"/>
      <c r="N28" s="100"/>
    </row>
    <row r="29" spans="1:16" s="2" customFormat="1" ht="13.5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</row>
    <row r="30" spans="1:16" s="3" customFormat="1" ht="13.5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101"/>
      <c r="L30" s="102"/>
      <c r="M30" s="101"/>
      <c r="N30" s="102"/>
    </row>
    <row r="31" spans="1:16" s="2" customFormat="1" ht="15.5" x14ac:dyDescent="0.25">
      <c r="A31" s="18">
        <f>IF(M25="","",IF(MONTH(M25+1)&lt;&gt;MONTH(M25),"",M25+1))</f>
        <v>45620</v>
      </c>
      <c r="B31" s="7"/>
      <c r="C31" s="18">
        <f>IF(A31="","",IF(MONTH(A31+1)&lt;&gt;MONTH(A31),"",A31+1))</f>
        <v>45621</v>
      </c>
      <c r="D31" s="7"/>
      <c r="E31" s="18">
        <f>IF(C31="","",IF(MONTH(C31+1)&lt;&gt;MONTH(C31),"",C31+1))</f>
        <v>45622</v>
      </c>
      <c r="F31" s="7"/>
      <c r="G31" s="18">
        <f>IF(E31="","",IF(MONTH(E31+1)&lt;&gt;MONTH(E31),"",E31+1))</f>
        <v>45623</v>
      </c>
      <c r="H31" s="7"/>
      <c r="I31" s="18">
        <f>IF(G31="","",IF(MONTH(G31+1)&lt;&gt;MONTH(G31),"",G31+1))</f>
        <v>45624</v>
      </c>
      <c r="J31" s="7"/>
      <c r="K31" s="18">
        <f>IF(I31="","",IF(MONTH(I31+1)&lt;&gt;MONTH(I31),"",I31+1))</f>
        <v>45625</v>
      </c>
      <c r="L31" s="7"/>
      <c r="M31" s="18">
        <f>IF(K31="","",IF(MONTH(K31+1)&lt;&gt;MONTH(K31),"",K31+1))</f>
        <v>45626</v>
      </c>
      <c r="N31" s="7"/>
    </row>
    <row r="32" spans="1:16" s="2" customFormat="1" ht="58" customHeight="1" x14ac:dyDescent="0.25">
      <c r="A32" s="103" t="s">
        <v>187</v>
      </c>
      <c r="B32" s="104"/>
      <c r="C32" s="160" t="s">
        <v>193</v>
      </c>
      <c r="D32" s="160"/>
      <c r="E32" s="99"/>
      <c r="F32" s="100"/>
      <c r="G32" s="99"/>
      <c r="H32" s="100"/>
      <c r="I32" s="99"/>
      <c r="J32" s="100"/>
      <c r="K32" s="103" t="s">
        <v>188</v>
      </c>
      <c r="L32" s="104"/>
      <c r="M32" s="103" t="s">
        <v>189</v>
      </c>
      <c r="N32" s="104"/>
    </row>
    <row r="33" spans="1:14" s="2" customFormat="1" ht="13.5" customHeight="1" x14ac:dyDescent="0.25">
      <c r="A33" s="99"/>
      <c r="B33" s="100"/>
      <c r="C33" s="99"/>
      <c r="D33" s="100"/>
      <c r="E33" s="99"/>
      <c r="F33" s="100"/>
      <c r="G33" s="99"/>
      <c r="H33" s="100"/>
      <c r="I33" s="99"/>
      <c r="J33" s="100"/>
      <c r="K33" s="99"/>
      <c r="L33" s="100"/>
      <c r="M33" s="99"/>
      <c r="N33" s="100"/>
    </row>
    <row r="34" spans="1:14" s="2" customFormat="1" ht="51" customHeight="1" x14ac:dyDescent="0.25">
      <c r="A34" s="154" t="s">
        <v>194</v>
      </c>
      <c r="B34" s="155"/>
      <c r="E34" s="99"/>
      <c r="F34" s="100"/>
      <c r="G34" s="99"/>
      <c r="H34" s="100"/>
      <c r="I34" s="99"/>
      <c r="J34" s="100"/>
      <c r="K34" s="99"/>
      <c r="L34" s="100"/>
      <c r="M34" s="154" t="s">
        <v>195</v>
      </c>
      <c r="N34" s="155"/>
    </row>
    <row r="35" spans="1:14" s="2" customFormat="1" ht="13.5" customHeight="1" x14ac:dyDescent="0.25">
      <c r="A35" s="99"/>
      <c r="B35" s="100"/>
      <c r="C35" s="99"/>
      <c r="D35" s="100"/>
      <c r="E35" s="99"/>
      <c r="F35" s="100"/>
      <c r="G35" s="99"/>
      <c r="H35" s="100"/>
      <c r="I35" s="99"/>
      <c r="J35" s="100"/>
      <c r="K35" s="99"/>
      <c r="L35" s="100"/>
      <c r="M35" s="99"/>
      <c r="N35" s="100"/>
    </row>
    <row r="36" spans="1:14" s="3" customFormat="1" ht="13.5" customHeight="1" x14ac:dyDescent="0.25">
      <c r="A36" s="101"/>
      <c r="B36" s="102"/>
      <c r="C36" s="101"/>
      <c r="D36" s="102"/>
      <c r="E36" s="101"/>
      <c r="F36" s="102"/>
      <c r="G36" s="101"/>
      <c r="H36" s="102"/>
      <c r="I36" s="101"/>
      <c r="J36" s="102"/>
      <c r="K36" s="101"/>
      <c r="L36" s="102"/>
      <c r="M36" s="101"/>
      <c r="N36" s="102"/>
    </row>
    <row r="37" spans="1:14" ht="15.5" x14ac:dyDescent="0.35">
      <c r="A37" s="18" t="str">
        <f>IF(M31="","",IF(MONTH(M31+1)&lt;&gt;MONTH(M31),"",M31+1))</f>
        <v/>
      </c>
      <c r="B37" s="91"/>
      <c r="C37" s="92" t="str">
        <f>IF(A37="","",IF(MONTH(A37+1)&lt;&gt;MONTH(A37),"",A37+1))</f>
        <v/>
      </c>
      <c r="D37" s="91"/>
      <c r="E37" s="81" t="s">
        <v>41</v>
      </c>
      <c r="F37" s="81"/>
      <c r="G37" s="81"/>
      <c r="H37" s="81"/>
      <c r="I37" s="9"/>
      <c r="J37" s="9"/>
      <c r="K37" s="9"/>
      <c r="L37" s="9"/>
      <c r="M37" s="9"/>
      <c r="N37" s="10"/>
    </row>
    <row r="38" spans="1:14" ht="13.5" customHeight="1" x14ac:dyDescent="0.35">
      <c r="A38" s="99"/>
      <c r="B38" s="192"/>
      <c r="C38" s="192"/>
      <c r="D38" s="192"/>
      <c r="E38" s="93" t="s">
        <v>167</v>
      </c>
      <c r="F38" s="73"/>
      <c r="G38" s="73"/>
      <c r="H38" s="73"/>
      <c r="I38" s="94"/>
      <c r="J38" s="94"/>
      <c r="K38" s="95"/>
      <c r="L38" s="76"/>
      <c r="M38" s="76"/>
      <c r="N38" s="77"/>
    </row>
    <row r="39" spans="1:14" ht="13.5" customHeight="1" x14ac:dyDescent="0.35">
      <c r="A39" s="99"/>
      <c r="B39" s="192"/>
      <c r="C39" s="192"/>
      <c r="D39" s="192"/>
      <c r="E39" s="96"/>
      <c r="F39" s="6"/>
      <c r="G39" s="6"/>
      <c r="H39" s="6"/>
      <c r="I39" s="6"/>
      <c r="J39" s="6"/>
      <c r="K39" s="78"/>
      <c r="L39" s="78"/>
      <c r="M39" s="78"/>
      <c r="N39" s="79"/>
    </row>
    <row r="40" spans="1:14" ht="13.5" customHeight="1" x14ac:dyDescent="0.35">
      <c r="A40" s="99"/>
      <c r="B40" s="192"/>
      <c r="C40" s="192"/>
      <c r="D40" s="192"/>
      <c r="E40" s="97" t="s">
        <v>196</v>
      </c>
      <c r="F40" s="97"/>
      <c r="G40" s="97"/>
      <c r="H40" s="97"/>
      <c r="I40" s="6"/>
      <c r="J40" s="6"/>
      <c r="K40" s="74"/>
      <c r="L40" s="74"/>
      <c r="M40" s="74"/>
      <c r="N40" s="75"/>
    </row>
    <row r="41" spans="1:14" ht="13.5" customHeight="1" x14ac:dyDescent="0.35">
      <c r="A41" s="99"/>
      <c r="B41" s="192"/>
      <c r="C41" s="192"/>
      <c r="D41" s="192"/>
      <c r="E41" s="67"/>
      <c r="F41" s="67"/>
      <c r="G41" s="67"/>
      <c r="H41" s="67"/>
      <c r="I41" s="6"/>
      <c r="J41" s="6"/>
      <c r="K41" s="6"/>
      <c r="L41" s="6"/>
      <c r="M41" s="4"/>
      <c r="N41" s="20"/>
    </row>
    <row r="42" spans="1:14" ht="13.5" customHeight="1" x14ac:dyDescent="0.35">
      <c r="A42" s="99"/>
      <c r="B42" s="192"/>
      <c r="C42" s="192"/>
      <c r="D42" s="192"/>
      <c r="E42" s="193" t="s">
        <v>198</v>
      </c>
      <c r="F42" s="193"/>
      <c r="G42" s="193"/>
      <c r="H42" s="193"/>
      <c r="I42" s="6"/>
      <c r="J42" s="6"/>
      <c r="K42" s="6"/>
      <c r="L42" s="6"/>
      <c r="M42" s="88"/>
      <c r="N42" s="89"/>
    </row>
    <row r="43" spans="1:14" ht="13.5" customHeight="1" x14ac:dyDescent="0.35">
      <c r="A43" s="99"/>
      <c r="B43" s="192"/>
      <c r="C43" s="192"/>
      <c r="D43" s="192"/>
      <c r="E43" s="67"/>
      <c r="F43" s="67"/>
      <c r="G43" s="67"/>
      <c r="H43" s="67"/>
      <c r="N43" s="20"/>
    </row>
    <row r="44" spans="1:14" ht="13.5" x14ac:dyDescent="0.25">
      <c r="A44" s="99"/>
      <c r="B44" s="192"/>
      <c r="C44" s="192"/>
      <c r="D44" s="192"/>
      <c r="E44" s="179" t="s">
        <v>197</v>
      </c>
      <c r="F44" s="179"/>
      <c r="G44" s="179"/>
      <c r="H44" s="179"/>
      <c r="N44" s="20"/>
    </row>
    <row r="45" spans="1:14" s="1" customFormat="1" ht="10.5" customHeight="1" x14ac:dyDescent="0.2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" x14ac:dyDescent="0.2"/>
    <row r="54" s="1" customFormat="1" ht="10.5" customHeight="1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" x14ac:dyDescent="0.2"/>
    <row r="63" s="1" customFormat="1" ht="10.5" customHeight="1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</sheetData>
  <mergeCells count="198">
    <mergeCell ref="E44:H44"/>
    <mergeCell ref="A43:B43"/>
    <mergeCell ref="C43:D43"/>
    <mergeCell ref="A44:B44"/>
    <mergeCell ref="C44:D44"/>
    <mergeCell ref="E42:H42"/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E34:F34"/>
    <mergeCell ref="G34:H34"/>
    <mergeCell ref="I34:J34"/>
    <mergeCell ref="K34:L34"/>
    <mergeCell ref="A40:B40"/>
    <mergeCell ref="C40:D40"/>
    <mergeCell ref="A41:B41"/>
    <mergeCell ref="C41:D41"/>
    <mergeCell ref="A42:B42"/>
    <mergeCell ref="C42:D42"/>
    <mergeCell ref="M36:N36"/>
    <mergeCell ref="A38:B38"/>
    <mergeCell ref="C38:D38"/>
    <mergeCell ref="A39:B39"/>
    <mergeCell ref="C39:D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22" priority="12">
      <formula>A7=""</formula>
    </cfRule>
  </conditionalFormatting>
  <conditionalFormatting sqref="A34:B34">
    <cfRule type="expression" dxfId="21" priority="39">
      <formula>C31=""</formula>
    </cfRule>
  </conditionalFormatting>
  <conditionalFormatting sqref="A20:F20">
    <cfRule type="expression" dxfId="20" priority="5">
      <formula>A19=""</formula>
    </cfRule>
  </conditionalFormatting>
  <conditionalFormatting sqref="A8:N8 A14:J14 M14:N14 A38:D38">
    <cfRule type="expression" dxfId="19" priority="10">
      <formula>A7=""</formula>
    </cfRule>
  </conditionalFormatting>
  <conditionalFormatting sqref="A9:N9 A15:N15 A21:N21 A27:N27 A33:N33 A39:D39 A43:D43">
    <cfRule type="expression" dxfId="18" priority="9">
      <formula>A7=""</formula>
    </cfRule>
  </conditionalFormatting>
  <conditionalFormatting sqref="A10:N10 A16:N16 A22:N22 A28:N28 E34:N34 A40:D40 A44:D44">
    <cfRule type="expression" dxfId="17" priority="8">
      <formula>A7=""</formula>
    </cfRule>
  </conditionalFormatting>
  <conditionalFormatting sqref="A11:N11 A17:N17 A23:N23 A29:N29 A35:N35 A41:D41">
    <cfRule type="expression" dxfId="16" priority="7">
      <formula>A7=""</formula>
    </cfRule>
  </conditionalFormatting>
  <conditionalFormatting sqref="A12:N12 A18:N18 A24:N24 A30:N30 A36:N36 A42:D42">
    <cfRule type="expression" dxfId="15" priority="6">
      <formula>A7=""</formula>
    </cfRule>
  </conditionalFormatting>
  <conditionalFormatting sqref="A26:N26">
    <cfRule type="expression" dxfId="14" priority="3">
      <formula>A25=""</formula>
    </cfRule>
  </conditionalFormatting>
  <conditionalFormatting sqref="B7 D7 F7 H7 J7 L7 N7 B13 D13 F13 H13 J13 L13 N13 B19 D19 F19 H19 J19 L19 N19 B25 D25 F25 H25 J25 L25 N25 B31 D31 F31 H31 J31 L31 N31 B37 D37">
    <cfRule type="expression" dxfId="13" priority="11">
      <formula>A7=""</formula>
    </cfRule>
  </conditionalFormatting>
  <conditionalFormatting sqref="C32:J32">
    <cfRule type="expression" dxfId="12" priority="2">
      <formula>C31=""</formula>
    </cfRule>
  </conditionalFormatting>
  <conditionalFormatting sqref="I20:N20">
    <cfRule type="expression" dxfId="11" priority="4">
      <formula>I19=""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70"/>
  <sheetViews>
    <sheetView showGridLines="0" topLeftCell="A19" workbookViewId="0">
      <selection activeCell="A26" sqref="A26:B26"/>
    </sheetView>
  </sheetViews>
  <sheetFormatPr defaultColWidth="9.1796875" defaultRowHeight="12.5" x14ac:dyDescent="0.25"/>
  <cols>
    <col min="1" max="1" width="4.81640625" customWidth="1"/>
    <col min="2" max="2" width="13.7265625" customWidth="1"/>
    <col min="3" max="3" width="4.81640625" customWidth="1"/>
    <col min="4" max="4" width="13.7265625" customWidth="1"/>
    <col min="5" max="5" width="4.81640625" customWidth="1"/>
    <col min="6" max="6" width="13.7265625" customWidth="1"/>
    <col min="7" max="7" width="4.81640625" customWidth="1"/>
    <col min="8" max="8" width="13.7265625" customWidth="1"/>
    <col min="9" max="9" width="4.81640625" customWidth="1"/>
    <col min="10" max="10" width="13.7265625" customWidth="1"/>
    <col min="11" max="11" width="4.81640625" customWidth="1"/>
    <col min="12" max="12" width="13.7265625" customWidth="1"/>
    <col min="13" max="13" width="4.81640625" customWidth="1"/>
    <col min="14" max="14" width="13.7265625" customWidth="1"/>
    <col min="15" max="15" width="3.54296875" customWidth="1"/>
    <col min="16" max="16" width="25.7265625" customWidth="1"/>
  </cols>
  <sheetData>
    <row r="1" spans="1:16" hidden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idden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 x14ac:dyDescent="0.25">
      <c r="A4" s="118" t="s">
        <v>30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6" s="1" customFormat="1" ht="10" hidden="1" x14ac:dyDescent="0.2">
      <c r="A5" s="1" t="s">
        <v>2</v>
      </c>
      <c r="B5" s="19">
        <f>DATE(YEAR(Gener!B5),MONTH(Gener!B5)+11,1)</f>
        <v>45627</v>
      </c>
    </row>
    <row r="6" spans="1:16" s="2" customFormat="1" ht="18" customHeight="1" x14ac:dyDescent="0.25">
      <c r="A6" s="120">
        <f>A13</f>
        <v>45634</v>
      </c>
      <c r="B6" s="121"/>
      <c r="C6" s="120">
        <f>C13</f>
        <v>45635</v>
      </c>
      <c r="D6" s="121"/>
      <c r="E6" s="120">
        <f>E13</f>
        <v>45636</v>
      </c>
      <c r="F6" s="121"/>
      <c r="G6" s="120">
        <f>G13</f>
        <v>45637</v>
      </c>
      <c r="H6" s="121"/>
      <c r="I6" s="120">
        <f>I13</f>
        <v>45638</v>
      </c>
      <c r="J6" s="121"/>
      <c r="K6" s="120">
        <f>K13</f>
        <v>45639</v>
      </c>
      <c r="L6" s="121"/>
      <c r="M6" s="120">
        <f>M13</f>
        <v>45640</v>
      </c>
      <c r="N6" s="121"/>
    </row>
    <row r="7" spans="1:16" s="2" customFormat="1" ht="15.75" customHeight="1" x14ac:dyDescent="0.25">
      <c r="A7" s="18">
        <f>IF(WEEKDAY($B$5,1)=startday,$B$5,"")</f>
        <v>45627</v>
      </c>
      <c r="B7" s="7"/>
      <c r="C7" s="18">
        <f>IF(A7="",IF(WEEKDAY($B$5,1)=MOD(startday,7)+1,$B$5,""),A7+1)</f>
        <v>45628</v>
      </c>
      <c r="D7" s="7"/>
      <c r="E7" s="18">
        <f>IF(C7="",IF(WEEKDAY($B$5,1)=MOD(startday+1,7)+1,$B$5,""),C7+1)</f>
        <v>45629</v>
      </c>
      <c r="F7" s="7"/>
      <c r="G7" s="18">
        <f>IF(E7="",IF(WEEKDAY($B$5,1)=MOD(startday+2,7)+1,$B$5,""),E7+1)</f>
        <v>45630</v>
      </c>
      <c r="H7" s="7"/>
      <c r="I7" s="18">
        <f>IF(G7="",IF(WEEKDAY($B$5,1)=MOD(startday+3,7)+1,$B$5,""),G7+1)</f>
        <v>45631</v>
      </c>
      <c r="J7" s="7"/>
      <c r="K7" s="18">
        <f>IF(I7="",IF(WEEKDAY($B$5,1)=MOD(startday+4,7)+1,$B$5,""),I7+1)</f>
        <v>45632</v>
      </c>
      <c r="L7" s="7"/>
      <c r="M7" s="18">
        <f>IF(K7="",IF(WEEKDAY($B$5,1)=MOD(startday+5,7)+1,$B$5,""),K7+1)</f>
        <v>45633</v>
      </c>
      <c r="N7" s="7"/>
    </row>
    <row r="8" spans="1:16" s="2" customFormat="1" ht="67.5" customHeight="1" x14ac:dyDescent="0.25">
      <c r="A8" s="160" t="s">
        <v>199</v>
      </c>
      <c r="B8" s="160"/>
      <c r="C8" s="99"/>
      <c r="D8" s="100"/>
      <c r="E8" s="160" t="s">
        <v>200</v>
      </c>
      <c r="F8" s="160"/>
      <c r="G8" s="185" t="s">
        <v>81</v>
      </c>
      <c r="H8" s="186"/>
      <c r="I8" s="160" t="s">
        <v>201</v>
      </c>
      <c r="J8" s="160"/>
      <c r="K8" s="99"/>
      <c r="L8" s="100"/>
      <c r="M8" s="99"/>
      <c r="N8" s="100"/>
    </row>
    <row r="9" spans="1:16" s="2" customFormat="1" ht="13.5" customHeight="1" x14ac:dyDescent="0.25">
      <c r="A9" s="99"/>
      <c r="B9" s="100"/>
      <c r="C9" s="99"/>
      <c r="D9" s="100"/>
      <c r="E9" s="99"/>
      <c r="F9" s="100"/>
      <c r="G9" s="99"/>
      <c r="H9" s="100"/>
      <c r="I9" s="99"/>
      <c r="J9" s="100"/>
      <c r="K9" s="99"/>
      <c r="L9" s="100"/>
      <c r="M9" s="99"/>
      <c r="N9" s="100"/>
    </row>
    <row r="10" spans="1:16" s="2" customFormat="1" ht="13.5" customHeight="1" x14ac:dyDescent="0.25">
      <c r="A10" s="99"/>
      <c r="B10" s="100"/>
      <c r="C10" s="99"/>
      <c r="D10" s="100"/>
      <c r="E10" s="99"/>
      <c r="F10" s="100"/>
      <c r="G10" s="99"/>
      <c r="H10" s="100"/>
      <c r="I10" s="99"/>
      <c r="J10" s="100"/>
      <c r="K10" s="99"/>
      <c r="L10" s="100"/>
      <c r="M10" s="99"/>
      <c r="N10" s="100"/>
    </row>
    <row r="11" spans="1:16" s="2" customFormat="1" ht="13.5" customHeight="1" x14ac:dyDescent="0.25">
      <c r="A11" s="99"/>
      <c r="B11" s="100"/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</row>
    <row r="12" spans="1:16" s="3" customFormat="1" ht="13.5" customHeight="1" x14ac:dyDescent="0.25">
      <c r="A12" s="101"/>
      <c r="B12" s="102"/>
      <c r="C12" s="101"/>
      <c r="D12" s="102"/>
      <c r="E12" s="101"/>
      <c r="F12" s="102"/>
      <c r="G12" s="101"/>
      <c r="H12" s="102"/>
      <c r="I12" s="101"/>
      <c r="J12" s="102"/>
      <c r="K12" s="101"/>
      <c r="L12" s="102"/>
      <c r="M12" s="101"/>
      <c r="N12" s="102"/>
    </row>
    <row r="13" spans="1:16" s="2" customFormat="1" ht="15.75" customHeight="1" x14ac:dyDescent="0.25">
      <c r="A13" s="18">
        <f>IF(M7="","",IF(MONTH(M7+1)&lt;&gt;MONTH(M7),"",M7+1))</f>
        <v>45634</v>
      </c>
      <c r="B13" s="7"/>
      <c r="C13" s="18">
        <f>IF(A13="","",IF(MONTH(A13+1)&lt;&gt;MONTH(A13),"",A13+1))</f>
        <v>45635</v>
      </c>
      <c r="D13" s="7"/>
      <c r="E13" s="18">
        <f>IF(C13="","",IF(MONTH(C13+1)&lt;&gt;MONTH(C13),"",C13+1))</f>
        <v>45636</v>
      </c>
      <c r="F13" s="7"/>
      <c r="G13" s="18">
        <f>IF(E13="","",IF(MONTH(E13+1)&lt;&gt;MONTH(E13),"",E13+1))</f>
        <v>45637</v>
      </c>
      <c r="H13" s="7"/>
      <c r="I13" s="18">
        <f>IF(G13="","",IF(MONTH(G13+1)&lt;&gt;MONTH(G13),"",G13+1))</f>
        <v>45638</v>
      </c>
      <c r="J13" s="7"/>
      <c r="K13" s="18">
        <f>IF(I13="","",IF(MONTH(I13+1)&lt;&gt;MONTH(I13),"",I13+1))</f>
        <v>45639</v>
      </c>
      <c r="L13" s="7"/>
      <c r="M13" s="18">
        <f>IF(K13="","",IF(MONTH(K13+1)&lt;&gt;MONTH(K13),"",K13+1))</f>
        <v>45640</v>
      </c>
      <c r="N13" s="7"/>
    </row>
    <row r="14" spans="1:16" s="2" customFormat="1" ht="55" customHeight="1" x14ac:dyDescent="0.25">
      <c r="A14" s="99"/>
      <c r="B14" s="100"/>
      <c r="C14" s="103" t="s">
        <v>205</v>
      </c>
      <c r="D14" s="104"/>
      <c r="E14" s="160" t="s">
        <v>202</v>
      </c>
      <c r="F14" s="160"/>
      <c r="G14" s="154" t="s">
        <v>203</v>
      </c>
      <c r="H14" s="155"/>
      <c r="I14" s="99"/>
      <c r="J14" s="100"/>
      <c r="K14" s="99"/>
      <c r="L14" s="100"/>
      <c r="M14" s="99"/>
      <c r="N14" s="100"/>
    </row>
    <row r="15" spans="1:16" s="2" customFormat="1" ht="13.5" customHeight="1" x14ac:dyDescent="0.25">
      <c r="A15" s="99"/>
      <c r="B15" s="100"/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P15" s="53" t="s">
        <v>34</v>
      </c>
    </row>
    <row r="16" spans="1:16" s="2" customFormat="1" ht="13.5" customHeight="1" x14ac:dyDescent="0.25">
      <c r="A16" s="99"/>
      <c r="B16" s="100"/>
      <c r="C16" s="99"/>
      <c r="D16" s="100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P16" s="54"/>
    </row>
    <row r="17" spans="1:16" s="2" customFormat="1" ht="13.5" customHeight="1" x14ac:dyDescent="0.25">
      <c r="A17" s="99"/>
      <c r="B17" s="100"/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P17" s="55" t="s">
        <v>35</v>
      </c>
    </row>
    <row r="18" spans="1:16" s="3" customFormat="1" ht="13.5" customHeight="1" x14ac:dyDescent="0.25">
      <c r="A18" s="101"/>
      <c r="B18" s="102"/>
      <c r="C18" s="101"/>
      <c r="D18" s="102"/>
      <c r="E18" s="101"/>
      <c r="F18" s="102"/>
      <c r="G18" s="101"/>
      <c r="H18" s="102"/>
      <c r="I18" s="101"/>
      <c r="J18" s="102"/>
      <c r="K18" s="101"/>
      <c r="L18" s="102"/>
      <c r="M18" s="101"/>
      <c r="N18" s="102"/>
      <c r="P18" s="54"/>
    </row>
    <row r="19" spans="1:16" s="2" customFormat="1" ht="15.75" customHeight="1" x14ac:dyDescent="0.25">
      <c r="A19" s="18">
        <f>IF(M13="","",IF(MONTH(M13+1)&lt;&gt;MONTH(M13),"",M13+1))</f>
        <v>45641</v>
      </c>
      <c r="B19" s="7"/>
      <c r="C19" s="18">
        <f>IF(A19="","",IF(MONTH(A19+1)&lt;&gt;MONTH(A19),"",A19+1))</f>
        <v>45642</v>
      </c>
      <c r="D19" s="7"/>
      <c r="E19" s="18">
        <f>IF(C19="","",IF(MONTH(C19+1)&lt;&gt;MONTH(C19),"",C19+1))</f>
        <v>45643</v>
      </c>
      <c r="F19" s="7"/>
      <c r="G19" s="18">
        <f>IF(E19="","",IF(MONTH(E19+1)&lt;&gt;MONTH(E19),"",E19+1))</f>
        <v>45644</v>
      </c>
      <c r="H19" s="7"/>
      <c r="I19" s="18">
        <f>IF(G19="","",IF(MONTH(G19+1)&lt;&gt;MONTH(G19),"",G19+1))</f>
        <v>45645</v>
      </c>
      <c r="J19" s="7"/>
      <c r="K19" s="18">
        <f>IF(I19="","",IF(MONTH(I19+1)&lt;&gt;MONTH(I19),"",I19+1))</f>
        <v>45646</v>
      </c>
      <c r="L19" s="7"/>
      <c r="M19" s="18">
        <f>IF(K19="","",IF(MONTH(K19+1)&lt;&gt;MONTH(K19),"",K19+1))</f>
        <v>45647</v>
      </c>
      <c r="N19" s="7"/>
      <c r="P19" s="56" t="s">
        <v>36</v>
      </c>
    </row>
    <row r="20" spans="1:16" s="2" customFormat="1" ht="89" customHeight="1" x14ac:dyDescent="0.25">
      <c r="A20" s="99"/>
      <c r="B20" s="100"/>
      <c r="C20" s="103" t="s">
        <v>206</v>
      </c>
      <c r="D20" s="104"/>
      <c r="E20" s="99"/>
      <c r="F20" s="100"/>
      <c r="G20" s="99"/>
      <c r="H20" s="100"/>
      <c r="I20" s="99"/>
      <c r="J20" s="100"/>
      <c r="K20" s="160" t="s">
        <v>204</v>
      </c>
      <c r="L20" s="160"/>
      <c r="M20" s="99"/>
      <c r="N20" s="100"/>
      <c r="P20" s="57"/>
    </row>
    <row r="21" spans="1:16" s="2" customFormat="1" ht="13.5" customHeight="1" x14ac:dyDescent="0.25">
      <c r="A21" s="99"/>
      <c r="B21" s="100"/>
      <c r="C21" s="99"/>
      <c r="D21" s="100"/>
      <c r="E21" s="99"/>
      <c r="F21" s="100"/>
      <c r="G21" s="99"/>
      <c r="H21" s="100"/>
      <c r="I21" s="99"/>
      <c r="J21" s="100"/>
      <c r="K21" s="99"/>
      <c r="L21" s="100"/>
      <c r="M21" s="99"/>
      <c r="N21" s="100"/>
      <c r="P21" s="58" t="s">
        <v>37</v>
      </c>
    </row>
    <row r="22" spans="1:16" s="2" customFormat="1" ht="13.5" customHeight="1" x14ac:dyDescent="0.25">
      <c r="A22" s="99"/>
      <c r="B22" s="100"/>
      <c r="C22" s="99"/>
      <c r="D22" s="100"/>
      <c r="E22" s="99"/>
      <c r="F22" s="100"/>
      <c r="G22" s="99"/>
      <c r="H22" s="100"/>
      <c r="I22" s="99"/>
      <c r="J22" s="100"/>
      <c r="K22" s="99"/>
      <c r="L22" s="100"/>
      <c r="M22" s="99"/>
      <c r="N22" s="100"/>
      <c r="P22" s="59"/>
    </row>
    <row r="23" spans="1:16" s="2" customFormat="1" ht="13.5" customHeight="1" x14ac:dyDescent="0.25">
      <c r="A23" s="99"/>
      <c r="B23" s="100"/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P23" s="60" t="s">
        <v>38</v>
      </c>
    </row>
    <row r="24" spans="1:16" s="3" customFormat="1" ht="13.5" customHeight="1" x14ac:dyDescent="0.25">
      <c r="A24" s="101"/>
      <c r="B24" s="102"/>
      <c r="C24" s="101"/>
      <c r="D24" s="102"/>
      <c r="E24" s="101"/>
      <c r="F24" s="102"/>
      <c r="G24" s="101"/>
      <c r="H24" s="102"/>
      <c r="I24" s="101"/>
      <c r="J24" s="102"/>
      <c r="K24" s="101"/>
      <c r="L24" s="102"/>
      <c r="M24" s="101"/>
      <c r="N24" s="102"/>
      <c r="P24" s="54"/>
    </row>
    <row r="25" spans="1:16" s="2" customFormat="1" ht="15.75" customHeight="1" x14ac:dyDescent="0.25">
      <c r="A25" s="18">
        <f>IF(M19="","",IF(MONTH(M19+1)&lt;&gt;MONTH(M19),"",M19+1))</f>
        <v>45648</v>
      </c>
      <c r="B25" s="7"/>
      <c r="C25" s="18">
        <f>IF(A25="","",IF(MONTH(A25+1)&lt;&gt;MONTH(A25),"",A25+1))</f>
        <v>45649</v>
      </c>
      <c r="D25" s="7"/>
      <c r="E25" s="18">
        <f>IF(C25="","",IF(MONTH(C25+1)&lt;&gt;MONTH(C25),"",C25+1))</f>
        <v>45650</v>
      </c>
      <c r="F25" s="7"/>
      <c r="G25" s="18">
        <f>IF(E25="","",IF(MONTH(E25+1)&lt;&gt;MONTH(E25),"",E25+1))</f>
        <v>45651</v>
      </c>
      <c r="H25" s="7"/>
      <c r="I25" s="18">
        <f>IF(G25="","",IF(MONTH(G25+1)&lt;&gt;MONTH(G25),"",G25+1))</f>
        <v>45652</v>
      </c>
      <c r="J25" s="7"/>
      <c r="K25" s="18">
        <f>IF(I25="","",IF(MONTH(I25+1)&lt;&gt;MONTH(I25),"",I25+1))</f>
        <v>45653</v>
      </c>
      <c r="L25" s="7"/>
      <c r="M25" s="18">
        <f>IF(K25="","",IF(MONTH(K25+1)&lt;&gt;MONTH(K25),"",K25+1))</f>
        <v>45654</v>
      </c>
      <c r="N25" s="7"/>
      <c r="P25" s="61" t="s">
        <v>39</v>
      </c>
    </row>
    <row r="26" spans="1:16" s="2" customFormat="1" ht="45" customHeight="1" x14ac:dyDescent="0.25">
      <c r="A26" s="99"/>
      <c r="B26" s="100"/>
      <c r="C26" s="99"/>
      <c r="D26" s="100"/>
      <c r="E26" s="103" t="s">
        <v>207</v>
      </c>
      <c r="F26" s="104"/>
      <c r="G26" s="99"/>
      <c r="H26" s="100"/>
      <c r="I26" s="99"/>
      <c r="J26" s="100"/>
      <c r="K26" s="99"/>
      <c r="L26" s="100"/>
      <c r="M26" s="99"/>
      <c r="N26" s="100"/>
    </row>
    <row r="27" spans="1:16" s="2" customFormat="1" ht="13.5" customHeight="1" x14ac:dyDescent="0.25">
      <c r="A27" s="99"/>
      <c r="B27" s="100"/>
      <c r="C27" s="99"/>
      <c r="D27" s="100"/>
      <c r="E27" s="99"/>
      <c r="F27" s="100"/>
      <c r="G27" s="99"/>
      <c r="H27" s="100"/>
      <c r="I27" s="99"/>
      <c r="J27" s="100"/>
      <c r="K27" s="99"/>
      <c r="L27" s="100"/>
      <c r="M27" s="99"/>
      <c r="N27" s="100"/>
    </row>
    <row r="28" spans="1:16" s="2" customFormat="1" ht="13.5" customHeight="1" x14ac:dyDescent="0.25">
      <c r="A28" s="99"/>
      <c r="B28" s="100"/>
      <c r="C28" s="99"/>
      <c r="D28" s="100"/>
      <c r="E28" s="99"/>
      <c r="F28" s="100"/>
      <c r="G28" s="99"/>
      <c r="H28" s="100"/>
      <c r="I28" s="99"/>
      <c r="J28" s="100"/>
      <c r="K28" s="99"/>
      <c r="L28" s="100"/>
      <c r="M28" s="99"/>
      <c r="N28" s="100"/>
    </row>
    <row r="29" spans="1:16" s="2" customFormat="1" ht="13.5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</row>
    <row r="30" spans="1:16" s="3" customFormat="1" ht="13.5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101"/>
      <c r="L30" s="102"/>
      <c r="M30" s="101"/>
      <c r="N30" s="102"/>
    </row>
    <row r="31" spans="1:16" s="2" customFormat="1" ht="15.5" x14ac:dyDescent="0.25">
      <c r="A31" s="18">
        <f>IF(M25="","",IF(MONTH(M25+1)&lt;&gt;MONTH(M25),"",M25+1))</f>
        <v>45655</v>
      </c>
      <c r="B31" s="7"/>
      <c r="C31" s="18">
        <f>IF(A31="","",IF(MONTH(A31+1)&lt;&gt;MONTH(A31),"",A31+1))</f>
        <v>45656</v>
      </c>
      <c r="D31" s="7"/>
      <c r="E31" s="18">
        <f>IF(C31="","",IF(MONTH(C31+1)&lt;&gt;MONTH(C31),"",C31+1))</f>
        <v>45657</v>
      </c>
      <c r="F31" s="7"/>
      <c r="G31" s="18" t="str">
        <f>IF(E31="","",IF(MONTH(E31+1)&lt;&gt;MONTH(E31),"",E31+1))</f>
        <v/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6" s="2" customFormat="1" ht="13.5" customHeight="1" x14ac:dyDescent="0.25">
      <c r="A32" s="99"/>
      <c r="B32" s="100"/>
      <c r="C32" s="99"/>
      <c r="D32" s="100"/>
      <c r="E32" s="99"/>
      <c r="F32" s="100"/>
      <c r="G32" s="99"/>
      <c r="H32" s="100"/>
      <c r="I32" s="99"/>
      <c r="J32" s="100"/>
      <c r="K32" s="99"/>
      <c r="L32" s="100"/>
      <c r="M32" s="99"/>
      <c r="N32" s="100"/>
    </row>
    <row r="33" spans="1:14" s="2" customFormat="1" ht="13.5" customHeight="1" x14ac:dyDescent="0.25">
      <c r="A33" s="99"/>
      <c r="B33" s="100"/>
      <c r="C33" s="99"/>
      <c r="D33" s="100"/>
      <c r="E33" s="99"/>
      <c r="F33" s="100"/>
      <c r="G33" s="99"/>
      <c r="H33" s="100"/>
      <c r="I33" s="99"/>
      <c r="J33" s="100"/>
      <c r="K33" s="99"/>
      <c r="L33" s="100"/>
      <c r="M33" s="99"/>
      <c r="N33" s="100"/>
    </row>
    <row r="34" spans="1:14" s="2" customFormat="1" ht="13.5" customHeight="1" x14ac:dyDescent="0.25">
      <c r="A34" s="99"/>
      <c r="B34" s="100"/>
      <c r="C34" s="99"/>
      <c r="D34" s="100"/>
      <c r="E34" s="99"/>
      <c r="F34" s="100"/>
      <c r="G34" s="99"/>
      <c r="H34" s="100"/>
      <c r="I34" s="99"/>
      <c r="J34" s="100"/>
      <c r="K34" s="99"/>
      <c r="L34" s="100"/>
      <c r="M34" s="99"/>
      <c r="N34" s="100"/>
    </row>
    <row r="35" spans="1:14" s="2" customFormat="1" ht="13.5" customHeight="1" x14ac:dyDescent="0.25">
      <c r="A35" s="99"/>
      <c r="B35" s="100"/>
      <c r="C35" s="99"/>
      <c r="D35" s="100"/>
      <c r="E35" s="99"/>
      <c r="F35" s="100"/>
      <c r="G35" s="99"/>
      <c r="H35" s="100"/>
      <c r="I35" s="99"/>
      <c r="J35" s="100"/>
      <c r="K35" s="99"/>
      <c r="L35" s="100"/>
      <c r="M35" s="99"/>
      <c r="N35" s="100"/>
    </row>
    <row r="36" spans="1:14" s="3" customFormat="1" ht="13.5" customHeight="1" x14ac:dyDescent="0.25">
      <c r="A36" s="101"/>
      <c r="B36" s="102"/>
      <c r="C36" s="101"/>
      <c r="D36" s="102"/>
      <c r="E36" s="101"/>
      <c r="F36" s="102"/>
      <c r="G36" s="101"/>
      <c r="H36" s="102"/>
      <c r="I36" s="101"/>
      <c r="J36" s="102"/>
      <c r="K36" s="101"/>
      <c r="L36" s="102"/>
      <c r="M36" s="101"/>
      <c r="N36" s="102"/>
    </row>
    <row r="37" spans="1:14" ht="15.5" x14ac:dyDescent="0.3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5">
      <c r="A38" s="99"/>
      <c r="B38" s="100"/>
      <c r="C38" s="99"/>
      <c r="D38" s="100"/>
      <c r="E38" s="22"/>
      <c r="F38" s="6"/>
      <c r="G38" s="6"/>
      <c r="H38" s="6"/>
      <c r="I38" s="6"/>
      <c r="J38" s="12"/>
      <c r="K38" s="195" t="s">
        <v>3</v>
      </c>
      <c r="L38" s="122"/>
      <c r="M38" s="122"/>
      <c r="N38" s="123"/>
    </row>
    <row r="39" spans="1:14" ht="13.5" customHeight="1" x14ac:dyDescent="0.35">
      <c r="A39" s="99"/>
      <c r="B39" s="100"/>
      <c r="C39" s="99"/>
      <c r="D39" s="100"/>
      <c r="E39" s="22"/>
      <c r="F39" s="6"/>
      <c r="G39" s="6"/>
      <c r="H39" s="6"/>
      <c r="I39" s="6"/>
      <c r="J39" s="12"/>
      <c r="K39" s="196" t="s">
        <v>10</v>
      </c>
      <c r="L39" s="124"/>
      <c r="M39" s="124"/>
      <c r="N39" s="125"/>
    </row>
    <row r="40" spans="1:14" ht="13.5" customHeight="1" x14ac:dyDescent="0.35">
      <c r="A40" s="99"/>
      <c r="B40" s="100"/>
      <c r="C40" s="99"/>
      <c r="D40" s="100"/>
      <c r="E40" s="22"/>
      <c r="F40" s="6"/>
      <c r="G40" s="6"/>
      <c r="H40" s="6"/>
      <c r="I40" s="6"/>
      <c r="J40" s="12"/>
      <c r="K40" s="194" t="s">
        <v>17</v>
      </c>
      <c r="L40" s="116"/>
      <c r="M40" s="116"/>
      <c r="N40" s="117"/>
    </row>
    <row r="41" spans="1:14" ht="13.5" customHeight="1" x14ac:dyDescent="0.35">
      <c r="A41" s="99"/>
      <c r="B41" s="100"/>
      <c r="C41" s="99"/>
      <c r="D41" s="100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5">
      <c r="A42" s="101"/>
      <c r="B42" s="102"/>
      <c r="C42" s="101"/>
      <c r="D42" s="102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0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0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0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10" priority="12">
      <formula>A7=""</formula>
    </cfRule>
  </conditionalFormatting>
  <conditionalFormatting sqref="A14:B14 A20:B20 A26:D26 G26:N26 A32:N32 A38:D38">
    <cfRule type="expression" dxfId="9" priority="10">
      <formula>A13=""</formula>
    </cfRule>
  </conditionalFormatting>
  <conditionalFormatting sqref="A8:F8">
    <cfRule type="expression" dxfId="8" priority="4">
      <formula>A7=""</formula>
    </cfRule>
  </conditionalFormatting>
  <conditionalFormatting sqref="A9:N9 A15:N15 A21:N21 A27:N27 A33:N33 A39:D39">
    <cfRule type="expression" dxfId="7" priority="9">
      <formula>A7=""</formula>
    </cfRule>
  </conditionalFormatting>
  <conditionalFormatting sqref="A10:N10 A16:N16 A22:N22 A28:N28 A34:N34 A40:D40">
    <cfRule type="expression" dxfId="6" priority="8">
      <formula>A7=""</formula>
    </cfRule>
  </conditionalFormatting>
  <conditionalFormatting sqref="A11:N11 A17:N17 A23:N23 A29:N29 A35:N35 A41:D41">
    <cfRule type="expression" dxfId="5" priority="7">
      <formula>A7=""</formula>
    </cfRule>
  </conditionalFormatting>
  <conditionalFormatting sqref="A12:N12 A18:N18 A24:N24 A30:N30 A36:N36 A42:D42">
    <cfRule type="expression" dxfId="4" priority="6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3" priority="11">
      <formula>A7=""</formula>
    </cfRule>
  </conditionalFormatting>
  <conditionalFormatting sqref="E14:N14">
    <cfRule type="expression" dxfId="2" priority="2">
      <formula>E13=""</formula>
    </cfRule>
  </conditionalFormatting>
  <conditionalFormatting sqref="E20:N20">
    <cfRule type="expression" dxfId="1" priority="1">
      <formula>E19=""</formula>
    </cfRule>
  </conditionalFormatting>
  <conditionalFormatting sqref="I8:N8">
    <cfRule type="expression" dxfId="0" priority="3">
      <formula>I7=""</formula>
    </cfRule>
  </conditionalFormatting>
  <hyperlinks>
    <hyperlink ref="K39:N39" r:id="rId1" display="http://www.vertex42.com/calendars/" xr:uid="{00000000-0004-0000-0B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2AF3E-534C-481F-8FB6-3AC6B163976A}">
  <dimension ref="A1:A4"/>
  <sheetViews>
    <sheetView workbookViewId="0">
      <selection activeCell="B6" sqref="B6"/>
    </sheetView>
  </sheetViews>
  <sheetFormatPr defaultRowHeight="12.5" x14ac:dyDescent="0.25"/>
  <cols>
    <col min="1" max="1" width="41.90625" customWidth="1"/>
  </cols>
  <sheetData>
    <row r="1" spans="1:1" ht="13" x14ac:dyDescent="0.3">
      <c r="A1" s="51" t="s">
        <v>33</v>
      </c>
    </row>
    <row r="2" spans="1:1" ht="13" x14ac:dyDescent="0.3">
      <c r="A2" s="51"/>
    </row>
    <row r="3" spans="1:1" ht="22.5" customHeight="1" x14ac:dyDescent="0.25">
      <c r="A3" s="52" t="s">
        <v>31</v>
      </c>
    </row>
    <row r="4" spans="1:1" ht="21" customHeight="1" x14ac:dyDescent="0.25">
      <c r="A4" s="52" t="s">
        <v>32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AD8D-77E3-4F56-9252-E13E7148ADD0}">
  <dimension ref="A1:C19"/>
  <sheetViews>
    <sheetView showGridLines="0" workbookViewId="0"/>
  </sheetViews>
  <sheetFormatPr defaultColWidth="9.1796875" defaultRowHeight="14.5" x14ac:dyDescent="0.35"/>
  <cols>
    <col min="1" max="1" width="2.81640625" style="50" customWidth="1"/>
    <col min="2" max="2" width="71.54296875" style="50" customWidth="1"/>
    <col min="3" max="3" width="22.26953125" style="39" customWidth="1"/>
    <col min="4" max="16384" width="9.1796875" style="39"/>
  </cols>
  <sheetData>
    <row r="1" spans="1:3" ht="32.15" customHeight="1" x14ac:dyDescent="0.35">
      <c r="A1" s="36"/>
      <c r="B1" s="37" t="s">
        <v>0</v>
      </c>
      <c r="C1" s="38"/>
    </row>
    <row r="2" spans="1:3" ht="15.5" x14ac:dyDescent="0.35">
      <c r="A2" s="40"/>
      <c r="B2" s="41"/>
      <c r="C2" s="42"/>
    </row>
    <row r="3" spans="1:3" ht="15.5" x14ac:dyDescent="0.35">
      <c r="A3" s="40"/>
      <c r="B3" s="43" t="s">
        <v>4</v>
      </c>
      <c r="C3" s="42"/>
    </row>
    <row r="4" spans="1:3" x14ac:dyDescent="0.35">
      <c r="A4" s="40"/>
      <c r="B4" s="44" t="s">
        <v>11</v>
      </c>
      <c r="C4" s="42"/>
    </row>
    <row r="5" spans="1:3" ht="15.5" x14ac:dyDescent="0.35">
      <c r="A5" s="40"/>
      <c r="B5" s="45"/>
      <c r="C5" s="42"/>
    </row>
    <row r="6" spans="1:3" ht="15.5" x14ac:dyDescent="0.35">
      <c r="A6" s="40"/>
      <c r="B6" s="46" t="s">
        <v>18</v>
      </c>
      <c r="C6" s="42"/>
    </row>
    <row r="7" spans="1:3" ht="15.5" x14ac:dyDescent="0.35">
      <c r="A7" s="40"/>
      <c r="B7" s="45"/>
      <c r="C7" s="42"/>
    </row>
    <row r="8" spans="1:3" ht="31" x14ac:dyDescent="0.35">
      <c r="A8" s="40"/>
      <c r="B8" s="45" t="s">
        <v>13</v>
      </c>
      <c r="C8" s="42"/>
    </row>
    <row r="9" spans="1:3" ht="15.5" x14ac:dyDescent="0.35">
      <c r="A9" s="40"/>
      <c r="B9" s="45"/>
      <c r="C9" s="42"/>
    </row>
    <row r="10" spans="1:3" ht="31" x14ac:dyDescent="0.35">
      <c r="A10" s="40"/>
      <c r="B10" s="45" t="s">
        <v>5</v>
      </c>
      <c r="C10" s="42"/>
    </row>
    <row r="11" spans="1:3" ht="15.5" x14ac:dyDescent="0.35">
      <c r="A11" s="40"/>
      <c r="B11" s="45"/>
      <c r="C11" s="42"/>
    </row>
    <row r="12" spans="1:3" ht="31" x14ac:dyDescent="0.35">
      <c r="A12" s="40"/>
      <c r="B12" s="45" t="s">
        <v>6</v>
      </c>
      <c r="C12" s="42"/>
    </row>
    <row r="13" spans="1:3" ht="15.5" x14ac:dyDescent="0.35">
      <c r="A13" s="40"/>
      <c r="B13" s="45"/>
      <c r="C13" s="42"/>
    </row>
    <row r="14" spans="1:3" ht="15.5" x14ac:dyDescent="0.35">
      <c r="A14" s="40"/>
      <c r="B14" s="46" t="s">
        <v>14</v>
      </c>
      <c r="C14" s="42"/>
    </row>
    <row r="15" spans="1:3" ht="15.5" x14ac:dyDescent="0.35">
      <c r="A15" s="40"/>
      <c r="B15" s="47" t="s">
        <v>12</v>
      </c>
      <c r="C15" s="42"/>
    </row>
    <row r="16" spans="1:3" ht="15.5" x14ac:dyDescent="0.35">
      <c r="A16" s="40"/>
      <c r="B16" s="48"/>
      <c r="C16" s="42"/>
    </row>
    <row r="17" spans="1:3" ht="15.5" x14ac:dyDescent="0.35">
      <c r="A17" s="40"/>
      <c r="B17" s="49" t="s">
        <v>15</v>
      </c>
      <c r="C17" s="42"/>
    </row>
    <row r="18" spans="1:3" x14ac:dyDescent="0.35">
      <c r="A18" s="40"/>
      <c r="B18" s="40"/>
      <c r="C18" s="42"/>
    </row>
    <row r="19" spans="1:3" x14ac:dyDescent="0.35">
      <c r="A19" s="40"/>
      <c r="B19" s="40"/>
      <c r="C19" s="42"/>
    </row>
  </sheetData>
  <hyperlinks>
    <hyperlink ref="B15" r:id="rId1" xr:uid="{69CC31CA-8B27-48AE-81C2-5B31CD3B915B}"/>
    <hyperlink ref="B4" r:id="rId2" xr:uid="{665E64A1-0FCC-4BFD-B713-5301C7D9AA1E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0"/>
  <sheetViews>
    <sheetView showGridLines="0" topLeftCell="A22" workbookViewId="0">
      <selection activeCell="E37" sqref="E37:J41"/>
    </sheetView>
  </sheetViews>
  <sheetFormatPr defaultColWidth="9.1796875" defaultRowHeight="12.5" x14ac:dyDescent="0.25"/>
  <cols>
    <col min="1" max="1" width="4.81640625" customWidth="1"/>
    <col min="2" max="2" width="13.7265625" customWidth="1"/>
    <col min="3" max="3" width="4.81640625" customWidth="1"/>
    <col min="4" max="4" width="13.7265625" customWidth="1"/>
    <col min="5" max="5" width="4.81640625" customWidth="1"/>
    <col min="6" max="6" width="13.7265625" customWidth="1"/>
    <col min="7" max="7" width="4.81640625" customWidth="1"/>
    <col min="8" max="8" width="13.7265625" customWidth="1"/>
    <col min="9" max="9" width="4.81640625" customWidth="1"/>
    <col min="10" max="10" width="13.7265625" customWidth="1"/>
    <col min="11" max="11" width="4.81640625" customWidth="1"/>
    <col min="12" max="12" width="13.7265625" customWidth="1"/>
    <col min="13" max="13" width="4.81640625" customWidth="1"/>
    <col min="14" max="14" width="13.7265625" customWidth="1"/>
    <col min="15" max="15" width="3.54296875" customWidth="1"/>
    <col min="16" max="16" width="25.7265625" customWidth="1"/>
  </cols>
  <sheetData>
    <row r="1" spans="1:16" hidden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idden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 x14ac:dyDescent="0.25">
      <c r="A4" s="118" t="s">
        <v>19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6" s="1" customFormat="1" ht="10" hidden="1" x14ac:dyDescent="0.2">
      <c r="A5" s="1" t="s">
        <v>2</v>
      </c>
      <c r="B5" s="19">
        <f>DATE(YEAR(Gener!B5),MONTH(Gener!B5)+1,1)</f>
        <v>45323</v>
      </c>
    </row>
    <row r="6" spans="1:16" s="2" customFormat="1" ht="18" customHeight="1" x14ac:dyDescent="0.25">
      <c r="A6" s="120">
        <f>A13</f>
        <v>45326</v>
      </c>
      <c r="B6" s="121"/>
      <c r="C6" s="120">
        <f>C13</f>
        <v>45327</v>
      </c>
      <c r="D6" s="121"/>
      <c r="E6" s="120">
        <f>E13</f>
        <v>45328</v>
      </c>
      <c r="F6" s="121"/>
      <c r="G6" s="120">
        <f>G13</f>
        <v>45329</v>
      </c>
      <c r="H6" s="121"/>
      <c r="I6" s="120">
        <f>I13</f>
        <v>45330</v>
      </c>
      <c r="J6" s="121"/>
      <c r="K6" s="120">
        <f>K13</f>
        <v>45331</v>
      </c>
      <c r="L6" s="121"/>
      <c r="M6" s="120">
        <f>M13</f>
        <v>45332</v>
      </c>
      <c r="N6" s="121"/>
    </row>
    <row r="7" spans="1:16" s="2" customFormat="1" ht="15.75" customHeight="1" x14ac:dyDescent="0.25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>
        <f>IF(G7="",IF(WEEKDAY($B$5,1)=MOD(startday+3,7)+1,$B$5,""),G7+1)</f>
        <v>45323</v>
      </c>
      <c r="J7" s="7"/>
      <c r="K7" s="18">
        <f>IF(I7="",IF(WEEKDAY($B$5,1)=MOD(startday+4,7)+1,$B$5,""),I7+1)</f>
        <v>45324</v>
      </c>
      <c r="L7" s="7"/>
      <c r="M7" s="18">
        <f>IF(K7="",IF(WEEKDAY($B$5,1)=MOD(startday+5,7)+1,$B$5,""),K7+1)</f>
        <v>45325</v>
      </c>
      <c r="N7" s="7"/>
    </row>
    <row r="8" spans="1:16" s="2" customFormat="1" ht="67.5" customHeight="1" x14ac:dyDescent="0.25">
      <c r="A8" s="99"/>
      <c r="B8" s="100"/>
      <c r="C8" s="99"/>
      <c r="D8" s="100"/>
      <c r="E8" s="99"/>
      <c r="F8" s="100"/>
      <c r="G8" s="99"/>
      <c r="H8" s="100"/>
      <c r="I8" s="99"/>
      <c r="J8" s="100"/>
      <c r="K8" s="103" t="s">
        <v>55</v>
      </c>
      <c r="L8" s="110"/>
      <c r="M8" s="99"/>
      <c r="N8" s="100"/>
    </row>
    <row r="9" spans="1:16" s="2" customFormat="1" ht="13.5" customHeight="1" x14ac:dyDescent="0.25">
      <c r="A9" s="99"/>
      <c r="B9" s="100"/>
      <c r="C9" s="99"/>
      <c r="D9" s="100"/>
      <c r="E9" s="99"/>
      <c r="F9" s="100"/>
      <c r="G9" s="99"/>
      <c r="H9" s="100"/>
      <c r="I9" s="99"/>
      <c r="J9" s="100"/>
      <c r="K9" s="99"/>
      <c r="L9" s="100"/>
      <c r="M9" s="99"/>
      <c r="N9" s="100"/>
    </row>
    <row r="10" spans="1:16" s="2" customFormat="1" ht="13.5" customHeight="1" x14ac:dyDescent="0.25">
      <c r="A10" s="99"/>
      <c r="B10" s="100"/>
      <c r="C10" s="99"/>
      <c r="D10" s="100"/>
      <c r="E10" s="99"/>
      <c r="F10" s="100"/>
      <c r="G10" s="99"/>
      <c r="H10" s="100"/>
      <c r="I10" s="99"/>
      <c r="J10" s="100"/>
      <c r="K10" s="99"/>
      <c r="L10" s="100"/>
      <c r="M10" s="99"/>
      <c r="N10" s="100"/>
    </row>
    <row r="11" spans="1:16" s="2" customFormat="1" ht="13.5" customHeight="1" x14ac:dyDescent="0.25">
      <c r="A11" s="99"/>
      <c r="B11" s="100"/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</row>
    <row r="12" spans="1:16" s="3" customFormat="1" ht="13.5" customHeight="1" x14ac:dyDescent="0.25">
      <c r="A12" s="101"/>
      <c r="B12" s="102"/>
      <c r="C12" s="101"/>
      <c r="D12" s="102"/>
      <c r="E12" s="101"/>
      <c r="F12" s="102"/>
      <c r="G12" s="101"/>
      <c r="H12" s="102"/>
      <c r="I12" s="101"/>
      <c r="J12" s="102"/>
      <c r="K12" s="101"/>
      <c r="L12" s="102"/>
      <c r="M12" s="101"/>
      <c r="N12" s="102"/>
    </row>
    <row r="13" spans="1:16" s="2" customFormat="1" ht="15.75" customHeight="1" x14ac:dyDescent="0.25">
      <c r="A13" s="18">
        <f>IF(M7="","",IF(MONTH(M7+1)&lt;&gt;MONTH(M7),"",M7+1))</f>
        <v>45326</v>
      </c>
      <c r="B13" s="7"/>
      <c r="C13" s="18">
        <f>IF(A13="","",IF(MONTH(A13+1)&lt;&gt;MONTH(A13),"",A13+1))</f>
        <v>45327</v>
      </c>
      <c r="D13" s="7"/>
      <c r="E13" s="18">
        <f>IF(C13="","",IF(MONTH(C13+1)&lt;&gt;MONTH(C13),"",C13+1))</f>
        <v>45328</v>
      </c>
      <c r="F13" s="7"/>
      <c r="G13" s="18">
        <f>IF(E13="","",IF(MONTH(E13+1)&lt;&gt;MONTH(E13),"",E13+1))</f>
        <v>45329</v>
      </c>
      <c r="H13" s="7"/>
      <c r="I13" s="18">
        <f>IF(G13="","",IF(MONTH(G13+1)&lt;&gt;MONTH(G13),"",G13+1))</f>
        <v>45330</v>
      </c>
      <c r="J13" s="7"/>
      <c r="K13" s="18">
        <f>IF(I13="","",IF(MONTH(I13+1)&lt;&gt;MONTH(I13),"",I13+1))</f>
        <v>45331</v>
      </c>
      <c r="L13" s="7"/>
      <c r="M13" s="18">
        <f>IF(K13="","",IF(MONTH(K13+1)&lt;&gt;MONTH(K13),"",K13+1))</f>
        <v>45332</v>
      </c>
      <c r="N13" s="7"/>
    </row>
    <row r="14" spans="1:16" s="2" customFormat="1" ht="13.5" customHeight="1" x14ac:dyDescent="0.25">
      <c r="A14" s="99"/>
      <c r="B14" s="100"/>
      <c r="C14" s="99"/>
      <c r="D14" s="100"/>
      <c r="E14" s="99"/>
      <c r="F14" s="100"/>
      <c r="G14" s="99"/>
      <c r="H14" s="100"/>
      <c r="I14" s="99"/>
      <c r="J14" s="100"/>
      <c r="K14" s="99"/>
      <c r="L14" s="100"/>
      <c r="M14" s="99"/>
      <c r="N14" s="100"/>
    </row>
    <row r="15" spans="1:16" s="2" customFormat="1" ht="13.5" customHeight="1" x14ac:dyDescent="0.25">
      <c r="A15" s="99"/>
      <c r="B15" s="100"/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P15" s="53" t="s">
        <v>34</v>
      </c>
    </row>
    <row r="16" spans="1:16" s="2" customFormat="1" ht="13.5" customHeight="1" x14ac:dyDescent="0.25">
      <c r="A16" s="99"/>
      <c r="B16" s="100"/>
      <c r="C16" s="99"/>
      <c r="D16" s="100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P16" s="54"/>
    </row>
    <row r="17" spans="1:16" s="2" customFormat="1" ht="13.5" customHeight="1" x14ac:dyDescent="0.25">
      <c r="A17" s="99"/>
      <c r="B17" s="100"/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P17" s="55" t="s">
        <v>35</v>
      </c>
    </row>
    <row r="18" spans="1:16" s="3" customFormat="1" ht="13.5" customHeight="1" x14ac:dyDescent="0.25">
      <c r="A18" s="101"/>
      <c r="B18" s="102"/>
      <c r="C18" s="101"/>
      <c r="D18" s="102"/>
      <c r="E18" s="101"/>
      <c r="F18" s="102"/>
      <c r="G18" s="101"/>
      <c r="H18" s="102"/>
      <c r="I18" s="101"/>
      <c r="J18" s="102"/>
      <c r="K18" s="101"/>
      <c r="L18" s="102"/>
      <c r="M18" s="101"/>
      <c r="N18" s="102"/>
      <c r="P18" s="54"/>
    </row>
    <row r="19" spans="1:16" s="2" customFormat="1" ht="15.75" customHeight="1" x14ac:dyDescent="0.25">
      <c r="A19" s="18">
        <f>IF(M13="","",IF(MONTH(M13+1)&lt;&gt;MONTH(M13),"",M13+1))</f>
        <v>45333</v>
      </c>
      <c r="B19" s="7"/>
      <c r="C19" s="18">
        <f>IF(A19="","",IF(MONTH(A19+1)&lt;&gt;MONTH(A19),"",A19+1))</f>
        <v>45334</v>
      </c>
      <c r="D19" s="7"/>
      <c r="E19" s="18">
        <f>IF(C19="","",IF(MONTH(C19+1)&lt;&gt;MONTH(C19),"",C19+1))</f>
        <v>45335</v>
      </c>
      <c r="F19" s="7"/>
      <c r="G19" s="18">
        <f>IF(E19="","",IF(MONTH(E19+1)&lt;&gt;MONTH(E19),"",E19+1))</f>
        <v>45336</v>
      </c>
      <c r="H19" s="7"/>
      <c r="I19" s="18">
        <f>IF(G19="","",IF(MONTH(G19+1)&lt;&gt;MONTH(G19),"",G19+1))</f>
        <v>45337</v>
      </c>
      <c r="J19" s="7"/>
      <c r="K19" s="18">
        <f>IF(I19="","",IF(MONTH(I19+1)&lt;&gt;MONTH(I19),"",I19+1))</f>
        <v>45338</v>
      </c>
      <c r="L19" s="7"/>
      <c r="M19" s="18">
        <f>IF(K19="","",IF(MONTH(K19+1)&lt;&gt;MONTH(K19),"",K19+1))</f>
        <v>45339</v>
      </c>
      <c r="N19" s="7"/>
      <c r="P19" s="56" t="s">
        <v>36</v>
      </c>
    </row>
    <row r="20" spans="1:16" s="2" customFormat="1" ht="43" customHeight="1" x14ac:dyDescent="0.25">
      <c r="A20" s="106" t="s">
        <v>56</v>
      </c>
      <c r="B20" s="109"/>
      <c r="C20" s="106" t="s">
        <v>57</v>
      </c>
      <c r="D20" s="109"/>
      <c r="E20" s="108" t="s">
        <v>58</v>
      </c>
      <c r="F20" s="107"/>
      <c r="G20" s="99"/>
      <c r="H20" s="100"/>
      <c r="I20" s="99"/>
      <c r="J20" s="100"/>
      <c r="K20" s="99"/>
      <c r="L20" s="100"/>
      <c r="M20" s="99"/>
      <c r="N20" s="100"/>
      <c r="P20" s="57"/>
    </row>
    <row r="21" spans="1:16" s="2" customFormat="1" ht="13.5" customHeight="1" x14ac:dyDescent="0.25">
      <c r="A21" s="99"/>
      <c r="B21" s="100"/>
      <c r="C21" s="99"/>
      <c r="D21" s="100"/>
      <c r="E21" s="99"/>
      <c r="F21" s="100"/>
      <c r="G21" s="99"/>
      <c r="H21" s="100"/>
      <c r="I21" s="99"/>
      <c r="J21" s="100"/>
      <c r="K21" s="99"/>
      <c r="L21" s="100"/>
      <c r="M21" s="99"/>
      <c r="N21" s="100"/>
      <c r="P21" s="58" t="s">
        <v>37</v>
      </c>
    </row>
    <row r="22" spans="1:16" s="2" customFormat="1" ht="31.5" customHeight="1" x14ac:dyDescent="0.25">
      <c r="A22" s="99"/>
      <c r="B22" s="100"/>
      <c r="C22" s="99"/>
      <c r="D22" s="100"/>
      <c r="E22" s="131" t="s">
        <v>59</v>
      </c>
      <c r="F22" s="132"/>
      <c r="G22" s="99"/>
      <c r="H22" s="100"/>
      <c r="I22" s="99"/>
      <c r="J22" s="100"/>
      <c r="K22" s="99"/>
      <c r="L22" s="100"/>
      <c r="M22" s="99"/>
      <c r="N22" s="100"/>
      <c r="P22" s="59"/>
    </row>
    <row r="23" spans="1:16" s="2" customFormat="1" ht="13.5" customHeight="1" x14ac:dyDescent="0.25">
      <c r="A23" s="99"/>
      <c r="B23" s="100"/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P23" s="60" t="s">
        <v>38</v>
      </c>
    </row>
    <row r="24" spans="1:16" s="3" customFormat="1" ht="13.5" customHeight="1" x14ac:dyDescent="0.25">
      <c r="A24" s="101"/>
      <c r="B24" s="102"/>
      <c r="C24" s="101"/>
      <c r="D24" s="102"/>
      <c r="E24" s="101"/>
      <c r="F24" s="102"/>
      <c r="G24" s="101"/>
      <c r="H24" s="102"/>
      <c r="I24" s="101"/>
      <c r="J24" s="102"/>
      <c r="K24" s="101"/>
      <c r="L24" s="102"/>
      <c r="M24" s="101"/>
      <c r="N24" s="102"/>
      <c r="P24" s="54"/>
    </row>
    <row r="25" spans="1:16" s="2" customFormat="1" ht="15.75" customHeight="1" x14ac:dyDescent="0.25">
      <c r="A25" s="18">
        <f>IF(M19="","",IF(MONTH(M19+1)&lt;&gt;MONTH(M19),"",M19+1))</f>
        <v>45340</v>
      </c>
      <c r="B25" s="7"/>
      <c r="C25" s="18">
        <f>IF(A25="","",IF(MONTH(A25+1)&lt;&gt;MONTH(A25),"",A25+1))</f>
        <v>45341</v>
      </c>
      <c r="D25" s="7"/>
      <c r="E25" s="18">
        <f>IF(C25="","",IF(MONTH(C25+1)&lt;&gt;MONTH(C25),"",C25+1))</f>
        <v>45342</v>
      </c>
      <c r="F25" s="7"/>
      <c r="G25" s="18">
        <f>IF(E25="","",IF(MONTH(E25+1)&lt;&gt;MONTH(E25),"",E25+1))</f>
        <v>45343</v>
      </c>
      <c r="H25" s="7"/>
      <c r="I25" s="18">
        <f>IF(G25="","",IF(MONTH(G25+1)&lt;&gt;MONTH(G25),"",G25+1))</f>
        <v>45344</v>
      </c>
      <c r="J25" s="7"/>
      <c r="K25" s="18">
        <f>IF(I25="","",IF(MONTH(I25+1)&lt;&gt;MONTH(I25),"",I25+1))</f>
        <v>45345</v>
      </c>
      <c r="L25" s="7"/>
      <c r="M25" s="18">
        <f>IF(K25="","",IF(MONTH(K25+1)&lt;&gt;MONTH(K25),"",K25+1))</f>
        <v>45346</v>
      </c>
      <c r="N25" s="7"/>
      <c r="P25" s="61" t="s">
        <v>39</v>
      </c>
    </row>
    <row r="26" spans="1:16" s="2" customFormat="1" ht="36" customHeight="1" x14ac:dyDescent="0.25">
      <c r="A26" s="99"/>
      <c r="B26" s="100"/>
      <c r="C26" s="99"/>
      <c r="D26" s="100"/>
      <c r="E26" s="106" t="s">
        <v>60</v>
      </c>
      <c r="F26" s="109"/>
      <c r="G26" s="106" t="s">
        <v>61</v>
      </c>
      <c r="H26" s="109"/>
      <c r="I26" s="99"/>
      <c r="J26" s="100"/>
      <c r="K26" s="99"/>
      <c r="L26" s="100"/>
      <c r="M26" s="99"/>
      <c r="N26" s="100"/>
    </row>
    <row r="27" spans="1:16" s="2" customFormat="1" ht="13.5" customHeight="1" x14ac:dyDescent="0.25">
      <c r="A27" s="99"/>
      <c r="B27" s="100"/>
      <c r="C27" s="99"/>
      <c r="D27" s="100"/>
      <c r="E27" s="99"/>
      <c r="F27" s="100"/>
      <c r="G27" s="99"/>
      <c r="H27" s="100"/>
      <c r="I27" s="99"/>
      <c r="J27" s="100"/>
      <c r="K27" s="99"/>
      <c r="L27" s="100"/>
      <c r="M27" s="99"/>
      <c r="N27" s="100"/>
    </row>
    <row r="28" spans="1:16" s="2" customFormat="1" ht="13.5" customHeight="1" x14ac:dyDescent="0.25">
      <c r="A28" s="99"/>
      <c r="B28" s="100"/>
      <c r="C28" s="99"/>
      <c r="D28" s="100"/>
      <c r="E28" s="99"/>
      <c r="F28" s="100"/>
      <c r="G28" s="99"/>
      <c r="H28" s="100"/>
      <c r="I28" s="99"/>
      <c r="J28" s="100"/>
      <c r="K28" s="99"/>
      <c r="L28" s="100"/>
      <c r="M28" s="99"/>
      <c r="N28" s="100"/>
    </row>
    <row r="29" spans="1:16" s="2" customFormat="1" ht="13.5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</row>
    <row r="30" spans="1:16" s="3" customFormat="1" ht="13.5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101"/>
      <c r="L30" s="102"/>
      <c r="M30" s="101"/>
      <c r="N30" s="102"/>
    </row>
    <row r="31" spans="1:16" s="2" customFormat="1" ht="15.5" x14ac:dyDescent="0.25">
      <c r="A31" s="18">
        <f>IF(M25="","",IF(MONTH(M25+1)&lt;&gt;MONTH(M25),"",M25+1))</f>
        <v>45347</v>
      </c>
      <c r="B31" s="7"/>
      <c r="C31" s="18">
        <f>IF(A31="","",IF(MONTH(A31+1)&lt;&gt;MONTH(A31),"",A31+1))</f>
        <v>45348</v>
      </c>
      <c r="D31" s="7"/>
      <c r="E31" s="18">
        <f>IF(C31="","",IF(MONTH(C31+1)&lt;&gt;MONTH(C31),"",C31+1))</f>
        <v>45349</v>
      </c>
      <c r="F31" s="7"/>
      <c r="G31" s="18">
        <f>IF(E31="","",IF(MONTH(E31+1)&lt;&gt;MONTH(E31),"",E31+1))</f>
        <v>45350</v>
      </c>
      <c r="H31" s="7"/>
      <c r="I31" s="18">
        <f>IF(G31="","",IF(MONTH(G31+1)&lt;&gt;MONTH(G31),"",G31+1))</f>
        <v>45351</v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6" s="2" customFormat="1" ht="13.5" customHeight="1" x14ac:dyDescent="0.25">
      <c r="A32" s="99"/>
      <c r="B32" s="100"/>
      <c r="C32" s="99"/>
      <c r="D32" s="100"/>
      <c r="E32" s="99"/>
      <c r="F32" s="100"/>
      <c r="G32" s="99"/>
      <c r="H32" s="100"/>
      <c r="I32" s="99"/>
      <c r="J32" s="100"/>
      <c r="K32" s="99"/>
      <c r="L32" s="100"/>
      <c r="M32" s="99"/>
      <c r="N32" s="100"/>
    </row>
    <row r="33" spans="1:14" s="2" customFormat="1" ht="13.5" customHeight="1" x14ac:dyDescent="0.25">
      <c r="A33" s="99"/>
      <c r="B33" s="100"/>
      <c r="C33" s="99"/>
      <c r="D33" s="100"/>
      <c r="E33" s="99"/>
      <c r="F33" s="100"/>
      <c r="G33" s="99"/>
      <c r="H33" s="100"/>
      <c r="I33" s="99"/>
      <c r="J33" s="100"/>
      <c r="K33" s="99"/>
      <c r="L33" s="100"/>
      <c r="M33" s="99"/>
      <c r="N33" s="100"/>
    </row>
    <row r="34" spans="1:14" s="2" customFormat="1" ht="13.5" customHeight="1" x14ac:dyDescent="0.25">
      <c r="A34" s="99"/>
      <c r="B34" s="100"/>
      <c r="C34" s="99"/>
      <c r="D34" s="100"/>
      <c r="E34" s="99"/>
      <c r="F34" s="100"/>
      <c r="G34" s="99"/>
      <c r="H34" s="100"/>
      <c r="I34" s="99"/>
      <c r="J34" s="100"/>
      <c r="K34" s="99"/>
      <c r="L34" s="100"/>
      <c r="M34" s="99"/>
      <c r="N34" s="100"/>
    </row>
    <row r="35" spans="1:14" s="2" customFormat="1" ht="13.5" customHeight="1" x14ac:dyDescent="0.25">
      <c r="A35" s="99"/>
      <c r="B35" s="100"/>
      <c r="C35" s="99"/>
      <c r="D35" s="100"/>
      <c r="E35" s="99"/>
      <c r="F35" s="100"/>
      <c r="G35" s="99"/>
      <c r="H35" s="100"/>
      <c r="I35" s="99"/>
      <c r="J35" s="100"/>
      <c r="K35" s="99"/>
      <c r="L35" s="100"/>
      <c r="M35" s="99"/>
      <c r="N35" s="100"/>
    </row>
    <row r="36" spans="1:14" s="3" customFormat="1" ht="13.5" customHeight="1" x14ac:dyDescent="0.25">
      <c r="A36" s="101"/>
      <c r="B36" s="102"/>
      <c r="C36" s="101"/>
      <c r="D36" s="102"/>
      <c r="E36" s="101"/>
      <c r="F36" s="102"/>
      <c r="G36" s="101"/>
      <c r="H36" s="102"/>
      <c r="I36" s="101"/>
      <c r="J36" s="102"/>
      <c r="K36" s="101"/>
      <c r="L36" s="102"/>
      <c r="M36" s="101"/>
      <c r="N36" s="102"/>
    </row>
    <row r="37" spans="1:14" ht="15.5" x14ac:dyDescent="0.3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126" t="s">
        <v>41</v>
      </c>
      <c r="F37" s="113"/>
      <c r="G37" s="113"/>
      <c r="H37" s="113"/>
      <c r="I37" s="65"/>
      <c r="J37" s="65"/>
      <c r="K37" s="9"/>
      <c r="L37" s="9"/>
      <c r="M37" s="9"/>
      <c r="N37" s="10"/>
    </row>
    <row r="38" spans="1:14" ht="13.5" customHeight="1" x14ac:dyDescent="0.35">
      <c r="A38" s="99"/>
      <c r="B38" s="100"/>
      <c r="C38" s="99"/>
      <c r="D38" s="100"/>
      <c r="E38" s="127" t="s">
        <v>62</v>
      </c>
      <c r="F38" s="128"/>
      <c r="G38" s="128"/>
      <c r="H38" s="67"/>
      <c r="I38" s="67"/>
      <c r="J38" s="67"/>
      <c r="K38" s="122"/>
      <c r="L38" s="122"/>
      <c r="M38" s="122"/>
      <c r="N38" s="123"/>
    </row>
    <row r="39" spans="1:14" ht="13.5" customHeight="1" x14ac:dyDescent="0.35">
      <c r="A39" s="99"/>
      <c r="B39" s="100"/>
      <c r="C39" s="99"/>
      <c r="D39" s="100"/>
      <c r="E39" s="66"/>
      <c r="F39" s="67"/>
      <c r="G39" s="67"/>
      <c r="H39" s="67"/>
      <c r="I39" s="67"/>
      <c r="J39" s="67"/>
      <c r="K39" s="124"/>
      <c r="L39" s="124"/>
      <c r="M39" s="124"/>
      <c r="N39" s="125"/>
    </row>
    <row r="40" spans="1:14" ht="13.5" customHeight="1" x14ac:dyDescent="0.35">
      <c r="A40" s="99"/>
      <c r="B40" s="100"/>
      <c r="C40" s="99"/>
      <c r="D40" s="100"/>
      <c r="E40" s="129" t="s">
        <v>63</v>
      </c>
      <c r="F40" s="130"/>
      <c r="G40" s="130"/>
      <c r="H40" s="130"/>
      <c r="I40" s="130"/>
      <c r="J40" s="130"/>
      <c r="K40" s="116"/>
      <c r="L40" s="116"/>
      <c r="M40" s="116"/>
      <c r="N40" s="117"/>
    </row>
    <row r="41" spans="1:14" ht="13.5" customHeight="1" x14ac:dyDescent="0.35">
      <c r="A41" s="99"/>
      <c r="B41" s="100"/>
      <c r="C41" s="99"/>
      <c r="D41" s="100"/>
      <c r="E41" s="22"/>
      <c r="F41" s="6"/>
      <c r="G41" s="6"/>
      <c r="H41" s="6"/>
      <c r="I41" s="6"/>
      <c r="J41" s="6"/>
      <c r="K41" s="6"/>
      <c r="L41" s="6"/>
      <c r="M41" s="4"/>
      <c r="N41" s="20"/>
    </row>
    <row r="42" spans="1:14" ht="13.5" customHeight="1" x14ac:dyDescent="0.35">
      <c r="A42" s="101"/>
      <c r="B42" s="102"/>
      <c r="C42" s="101"/>
      <c r="D42" s="102"/>
      <c r="E42" s="23"/>
      <c r="F42" s="14"/>
      <c r="G42" s="14"/>
      <c r="H42" s="14"/>
      <c r="I42" s="14"/>
      <c r="J42" s="14"/>
      <c r="K42" s="14"/>
      <c r="L42" s="14"/>
      <c r="M42" s="15"/>
      <c r="N42" s="17"/>
    </row>
    <row r="45" spans="1:14" s="1" customFormat="1" ht="10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0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0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9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E37:H37"/>
    <mergeCell ref="E38:G38"/>
    <mergeCell ref="E40:J40"/>
  </mergeCells>
  <conditionalFormatting sqref="A7 C7 E7 G7 I7 K7 M7 A13 C13 E13 G13 I13 K13 M13 A19 C19 E19 G19 I19 K19 M19 A25 C25 E25 G25 I25 K25 M25 A31 C31 E31 G31 I31 K31 M31 A37 C37">
    <cfRule type="expression" dxfId="131" priority="9">
      <formula>A7=""</formula>
    </cfRule>
  </conditionalFormatting>
  <conditionalFormatting sqref="A8:N8">
    <cfRule type="expression" dxfId="130" priority="2">
      <formula>A7=""</formula>
    </cfRule>
  </conditionalFormatting>
  <conditionalFormatting sqref="A9:N9 A15:N15 A21:N21 A27:N27 A33:N33 A39:D39">
    <cfRule type="expression" dxfId="129" priority="6">
      <formula>A7=""</formula>
    </cfRule>
  </conditionalFormatting>
  <conditionalFormatting sqref="A10:N10 A16:N16 A22:N22 A28:N28 A34:N34 A40:D40">
    <cfRule type="expression" dxfId="128" priority="5">
      <formula>A7=""</formula>
    </cfRule>
  </conditionalFormatting>
  <conditionalFormatting sqref="A11:N11 A17:N17 A23:N23 A29:N29 A35:N35 A41:D41">
    <cfRule type="expression" dxfId="127" priority="4">
      <formula>A7=""</formula>
    </cfRule>
  </conditionalFormatting>
  <conditionalFormatting sqref="A12:N12 A18:N18 A24:N24 A30:N30 A36:N36 A42:D42">
    <cfRule type="expression" dxfId="126" priority="3">
      <formula>A7=""</formula>
    </cfRule>
  </conditionalFormatting>
  <conditionalFormatting sqref="A14:N14 A26:D26 I26:N26 A32:N32 A38:D38">
    <cfRule type="expression" dxfId="125" priority="7">
      <formula>A13=""</formula>
    </cfRule>
  </conditionalFormatting>
  <conditionalFormatting sqref="B7 D7 F7 H7 J7 L7 N7 B13 D13 F13 H13 J13 L13 N13 B19 D19 F19 H19 J19 L19 N19 B25 D25 F25 H25 J25 L25 N25 B31 D31 F31 H31 J31 L31 N31 B37 D37">
    <cfRule type="expression" dxfId="124" priority="8">
      <formula>A7=""</formula>
    </cfRule>
  </conditionalFormatting>
  <conditionalFormatting sqref="E20:N20">
    <cfRule type="expression" dxfId="123" priority="1">
      <formula>E19=""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showGridLines="0" topLeftCell="A34" workbookViewId="0">
      <selection activeCell="A32" sqref="A32:B32"/>
    </sheetView>
  </sheetViews>
  <sheetFormatPr defaultColWidth="9.1796875" defaultRowHeight="12.5" x14ac:dyDescent="0.25"/>
  <cols>
    <col min="1" max="1" width="4.81640625" customWidth="1"/>
    <col min="2" max="2" width="13.7265625" customWidth="1"/>
    <col min="3" max="3" width="4.81640625" customWidth="1"/>
    <col min="4" max="4" width="13.7265625" customWidth="1"/>
    <col min="5" max="5" width="4.81640625" customWidth="1"/>
    <col min="6" max="6" width="13.7265625" customWidth="1"/>
    <col min="7" max="7" width="4.81640625" customWidth="1"/>
    <col min="8" max="8" width="13.7265625" customWidth="1"/>
    <col min="9" max="9" width="4.81640625" customWidth="1"/>
    <col min="10" max="10" width="13.7265625" customWidth="1"/>
    <col min="11" max="11" width="4.81640625" customWidth="1"/>
    <col min="12" max="12" width="13.7265625" customWidth="1"/>
    <col min="13" max="13" width="4.81640625" customWidth="1"/>
    <col min="14" max="14" width="13.7265625" customWidth="1"/>
    <col min="15" max="15" width="3.54296875" customWidth="1"/>
    <col min="16" max="16" width="25.7265625" customWidth="1"/>
  </cols>
  <sheetData>
    <row r="1" spans="1:16" hidden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idden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 x14ac:dyDescent="0.25">
      <c r="A4" s="118" t="s">
        <v>21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6" s="1" customFormat="1" ht="10" hidden="1" x14ac:dyDescent="0.2">
      <c r="A5" s="1" t="s">
        <v>2</v>
      </c>
      <c r="B5" s="19">
        <f>DATE(YEAR(Gener!B5),MONTH(Gener!B5)+2,1)</f>
        <v>45352</v>
      </c>
    </row>
    <row r="6" spans="1:16" s="2" customFormat="1" ht="18" customHeight="1" x14ac:dyDescent="0.25">
      <c r="A6" s="120">
        <f>A13</f>
        <v>45354</v>
      </c>
      <c r="B6" s="121"/>
      <c r="C6" s="120">
        <f>C13</f>
        <v>45355</v>
      </c>
      <c r="D6" s="121"/>
      <c r="E6" s="120">
        <f>E13</f>
        <v>45356</v>
      </c>
      <c r="F6" s="121"/>
      <c r="G6" s="120">
        <f>G13</f>
        <v>45357</v>
      </c>
      <c r="H6" s="121"/>
      <c r="I6" s="120">
        <f>I13</f>
        <v>45358</v>
      </c>
      <c r="J6" s="121"/>
      <c r="K6" s="120">
        <f>K13</f>
        <v>45359</v>
      </c>
      <c r="L6" s="121"/>
      <c r="M6" s="120">
        <f>M13</f>
        <v>45360</v>
      </c>
      <c r="N6" s="121"/>
    </row>
    <row r="7" spans="1:16" s="2" customFormat="1" ht="15.75" customHeight="1" x14ac:dyDescent="0.25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>
        <f>IF(I7="",IF(WEEKDAY($B$5,1)=MOD(startday+4,7)+1,$B$5,""),I7+1)</f>
        <v>45352</v>
      </c>
      <c r="L7" s="7"/>
      <c r="M7" s="18">
        <f>IF(K7="",IF(WEEKDAY($B$5,1)=MOD(startday+5,7)+1,$B$5,""),K7+1)</f>
        <v>45353</v>
      </c>
      <c r="N7" s="7"/>
    </row>
    <row r="8" spans="1:16" s="2" customFormat="1" ht="45" customHeight="1" x14ac:dyDescent="0.25">
      <c r="A8" s="99"/>
      <c r="B8" s="100"/>
      <c r="C8" s="99"/>
      <c r="D8" s="100"/>
      <c r="E8" s="99"/>
      <c r="F8" s="100"/>
      <c r="G8" s="99"/>
      <c r="H8" s="100"/>
      <c r="I8" s="99"/>
      <c r="J8" s="100"/>
      <c r="K8" s="142" t="s">
        <v>64</v>
      </c>
      <c r="L8" s="143"/>
      <c r="M8" s="103" t="s">
        <v>71</v>
      </c>
      <c r="N8" s="110"/>
    </row>
    <row r="9" spans="1:16" s="2" customFormat="1" ht="14.5" customHeight="1" x14ac:dyDescent="0.25">
      <c r="A9" s="99"/>
      <c r="B9" s="100"/>
      <c r="C9" s="99"/>
      <c r="D9" s="100"/>
      <c r="E9" s="99"/>
      <c r="F9" s="100"/>
      <c r="G9" s="99"/>
      <c r="H9" s="100"/>
      <c r="I9" s="99"/>
      <c r="J9" s="100"/>
      <c r="K9" s="99"/>
      <c r="L9" s="100"/>
      <c r="M9" s="99"/>
      <c r="N9" s="100"/>
    </row>
    <row r="10" spans="1:16" s="2" customFormat="1" ht="13.5" customHeight="1" x14ac:dyDescent="0.25">
      <c r="A10" s="99"/>
      <c r="B10" s="100"/>
      <c r="C10" s="99"/>
      <c r="D10" s="100"/>
      <c r="E10" s="99"/>
      <c r="F10" s="100"/>
      <c r="G10" s="99"/>
      <c r="H10" s="100"/>
      <c r="I10" s="99"/>
      <c r="J10" s="100"/>
      <c r="K10" s="99"/>
      <c r="L10" s="100"/>
      <c r="M10" s="99"/>
      <c r="N10" s="100"/>
    </row>
    <row r="11" spans="1:16" s="2" customFormat="1" ht="13.5" customHeight="1" x14ac:dyDescent="0.25">
      <c r="A11" s="99"/>
      <c r="B11" s="100"/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</row>
    <row r="12" spans="1:16" s="3" customFormat="1" ht="13.5" customHeight="1" x14ac:dyDescent="0.25">
      <c r="A12" s="101"/>
      <c r="B12" s="102"/>
      <c r="C12" s="101"/>
      <c r="D12" s="102"/>
      <c r="E12" s="101"/>
      <c r="F12" s="102"/>
      <c r="G12" s="101"/>
      <c r="H12" s="102"/>
      <c r="I12" s="101"/>
      <c r="J12" s="102"/>
      <c r="K12" s="101"/>
      <c r="L12" s="102"/>
      <c r="M12" s="101"/>
      <c r="N12" s="102"/>
    </row>
    <row r="13" spans="1:16" s="2" customFormat="1" ht="15.75" customHeight="1" x14ac:dyDescent="0.25">
      <c r="A13" s="18">
        <f>IF(M7="","",IF(MONTH(M7+1)&lt;&gt;MONTH(M7),"",M7+1))</f>
        <v>45354</v>
      </c>
      <c r="B13" s="7"/>
      <c r="C13" s="18">
        <f>IF(A13="","",IF(MONTH(A13+1)&lt;&gt;MONTH(A13),"",A13+1))</f>
        <v>45355</v>
      </c>
      <c r="D13" s="7"/>
      <c r="E13" s="18">
        <f>IF(C13="","",IF(MONTH(C13+1)&lt;&gt;MONTH(C13),"",C13+1))</f>
        <v>45356</v>
      </c>
      <c r="F13" s="7"/>
      <c r="G13" s="18">
        <f>IF(E13="","",IF(MONTH(E13+1)&lt;&gt;MONTH(E13),"",E13+1))</f>
        <v>45357</v>
      </c>
      <c r="H13" s="7"/>
      <c r="I13" s="18">
        <f>IF(G13="","",IF(MONTH(G13+1)&lt;&gt;MONTH(G13),"",G13+1))</f>
        <v>45358</v>
      </c>
      <c r="J13" s="7"/>
      <c r="K13" s="18">
        <f>IF(I13="","",IF(MONTH(I13+1)&lt;&gt;MONTH(I13),"",I13+1))</f>
        <v>45359</v>
      </c>
      <c r="L13" s="7"/>
      <c r="M13" s="18">
        <f>IF(K13="","",IF(MONTH(K13+1)&lt;&gt;MONTH(K13),"",K13+1))</f>
        <v>45360</v>
      </c>
      <c r="N13" s="7"/>
    </row>
    <row r="14" spans="1:16" s="2" customFormat="1" ht="54.5" customHeight="1" x14ac:dyDescent="0.25">
      <c r="A14" s="99"/>
      <c r="B14" s="100"/>
      <c r="C14" s="99"/>
      <c r="D14" s="100"/>
      <c r="E14" s="99"/>
      <c r="F14" s="100"/>
      <c r="G14" s="99"/>
      <c r="H14" s="100"/>
      <c r="I14" s="103" t="s">
        <v>72</v>
      </c>
      <c r="J14" s="110"/>
      <c r="K14" s="108" t="s">
        <v>65</v>
      </c>
      <c r="L14" s="107"/>
      <c r="M14" s="99"/>
      <c r="N14" s="100"/>
    </row>
    <row r="15" spans="1:16" s="2" customFormat="1" ht="13.5" customHeight="1" x14ac:dyDescent="0.25">
      <c r="A15" s="99"/>
      <c r="B15" s="100"/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P15" s="53" t="s">
        <v>34</v>
      </c>
    </row>
    <row r="16" spans="1:16" s="2" customFormat="1" ht="41.5" customHeight="1" x14ac:dyDescent="0.25">
      <c r="A16" s="99"/>
      <c r="B16" s="100"/>
      <c r="C16" s="99"/>
      <c r="D16" s="100"/>
      <c r="E16" s="99"/>
      <c r="F16" s="100"/>
      <c r="G16" s="99"/>
      <c r="H16" s="100"/>
      <c r="I16" s="99"/>
      <c r="J16" s="100"/>
      <c r="K16" s="139" t="s">
        <v>73</v>
      </c>
      <c r="L16" s="110"/>
      <c r="M16" s="99"/>
      <c r="N16" s="100"/>
      <c r="P16" s="54"/>
    </row>
    <row r="17" spans="1:16" s="2" customFormat="1" ht="13.5" customHeight="1" x14ac:dyDescent="0.25">
      <c r="A17" s="99"/>
      <c r="B17" s="100"/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P17" s="55" t="s">
        <v>35</v>
      </c>
    </row>
    <row r="18" spans="1:16" s="3" customFormat="1" ht="13.5" customHeight="1" x14ac:dyDescent="0.25">
      <c r="A18" s="101"/>
      <c r="B18" s="102"/>
      <c r="C18" s="101"/>
      <c r="D18" s="102"/>
      <c r="E18" s="101"/>
      <c r="F18" s="102"/>
      <c r="G18" s="101"/>
      <c r="H18" s="102"/>
      <c r="I18" s="101"/>
      <c r="J18" s="102"/>
      <c r="K18" s="101"/>
      <c r="L18" s="102"/>
      <c r="M18" s="101"/>
      <c r="N18" s="102"/>
      <c r="P18" s="54"/>
    </row>
    <row r="19" spans="1:16" s="2" customFormat="1" ht="15.75" customHeight="1" x14ac:dyDescent="0.25">
      <c r="A19" s="18">
        <f>IF(M13="","",IF(MONTH(M13+1)&lt;&gt;MONTH(M13),"",M13+1))</f>
        <v>45361</v>
      </c>
      <c r="B19" s="7"/>
      <c r="C19" s="18">
        <f>IF(A19="","",IF(MONTH(A19+1)&lt;&gt;MONTH(A19),"",A19+1))</f>
        <v>45362</v>
      </c>
      <c r="D19" s="7"/>
      <c r="E19" s="18">
        <f>IF(C19="","",IF(MONTH(C19+1)&lt;&gt;MONTH(C19),"",C19+1))</f>
        <v>45363</v>
      </c>
      <c r="F19" s="7"/>
      <c r="G19" s="18">
        <f>IF(E19="","",IF(MONTH(E19+1)&lt;&gt;MONTH(E19),"",E19+1))</f>
        <v>45364</v>
      </c>
      <c r="H19" s="7"/>
      <c r="I19" s="18">
        <f>IF(G19="","",IF(MONTH(G19+1)&lt;&gt;MONTH(G19),"",G19+1))</f>
        <v>45365</v>
      </c>
      <c r="J19" s="7"/>
      <c r="K19" s="18">
        <f>IF(I19="","",IF(MONTH(I19+1)&lt;&gt;MONTH(I19),"",I19+1))</f>
        <v>45366</v>
      </c>
      <c r="L19" s="7"/>
      <c r="M19" s="18">
        <f>IF(K19="","",IF(MONTH(K19+1)&lt;&gt;MONTH(K19),"",K19+1))</f>
        <v>45367</v>
      </c>
      <c r="N19" s="7"/>
      <c r="P19" s="56" t="s">
        <v>36</v>
      </c>
    </row>
    <row r="20" spans="1:16" s="2" customFormat="1" ht="13.5" customHeight="1" x14ac:dyDescent="0.25">
      <c r="A20" s="140" t="s">
        <v>77</v>
      </c>
      <c r="B20" s="141"/>
      <c r="C20" s="99"/>
      <c r="D20" s="100"/>
      <c r="E20" s="99"/>
      <c r="F20" s="100"/>
      <c r="G20" s="99"/>
      <c r="H20" s="100"/>
      <c r="I20" s="99"/>
      <c r="J20" s="100"/>
      <c r="K20" s="99"/>
      <c r="L20" s="100"/>
      <c r="M20" s="99"/>
      <c r="N20" s="100"/>
      <c r="P20" s="57"/>
    </row>
    <row r="21" spans="1:16" s="2" customFormat="1" ht="13.5" customHeight="1" x14ac:dyDescent="0.25">
      <c r="A21" s="99"/>
      <c r="B21" s="100"/>
      <c r="C21" s="99"/>
      <c r="D21" s="100"/>
      <c r="E21" s="99"/>
      <c r="F21" s="100"/>
      <c r="G21" s="99"/>
      <c r="H21" s="100"/>
      <c r="I21" s="99"/>
      <c r="J21" s="100"/>
      <c r="K21" s="99"/>
      <c r="L21" s="100"/>
      <c r="M21" s="99"/>
      <c r="N21" s="100"/>
      <c r="P21" s="58" t="s">
        <v>37</v>
      </c>
    </row>
    <row r="22" spans="1:16" s="2" customFormat="1" ht="13.5" customHeight="1" x14ac:dyDescent="0.25">
      <c r="A22" s="99"/>
      <c r="B22" s="100"/>
      <c r="C22" s="99"/>
      <c r="D22" s="100"/>
      <c r="E22" s="99"/>
      <c r="F22" s="100"/>
      <c r="G22" s="99"/>
      <c r="H22" s="100"/>
      <c r="I22" s="99"/>
      <c r="J22" s="100"/>
      <c r="K22" s="99"/>
      <c r="L22" s="100"/>
      <c r="M22" s="99"/>
      <c r="N22" s="100"/>
      <c r="P22" s="59"/>
    </row>
    <row r="23" spans="1:16" s="2" customFormat="1" ht="13.5" customHeight="1" x14ac:dyDescent="0.25">
      <c r="A23" s="99"/>
      <c r="B23" s="100"/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P23" s="60" t="s">
        <v>38</v>
      </c>
    </row>
    <row r="24" spans="1:16" s="3" customFormat="1" ht="13.5" customHeight="1" x14ac:dyDescent="0.25">
      <c r="A24" s="101"/>
      <c r="B24" s="102"/>
      <c r="C24" s="101"/>
      <c r="D24" s="102"/>
      <c r="E24" s="101"/>
      <c r="F24" s="102"/>
      <c r="G24" s="101"/>
      <c r="H24" s="102"/>
      <c r="I24" s="101"/>
      <c r="J24" s="102"/>
      <c r="K24" s="101"/>
      <c r="L24" s="102"/>
      <c r="M24" s="101"/>
      <c r="N24" s="102"/>
      <c r="P24" s="54"/>
    </row>
    <row r="25" spans="1:16" s="2" customFormat="1" ht="15.75" customHeight="1" x14ac:dyDescent="0.25">
      <c r="A25" s="18">
        <f>IF(M19="","",IF(MONTH(M19+1)&lt;&gt;MONTH(M19),"",M19+1))</f>
        <v>45368</v>
      </c>
      <c r="B25" s="7"/>
      <c r="C25" s="18">
        <f>IF(A25="","",IF(MONTH(A25+1)&lt;&gt;MONTH(A25),"",A25+1))</f>
        <v>45369</v>
      </c>
      <c r="D25" s="7"/>
      <c r="E25" s="18">
        <f>IF(C25="","",IF(MONTH(C25+1)&lt;&gt;MONTH(C25),"",C25+1))</f>
        <v>45370</v>
      </c>
      <c r="F25" s="7"/>
      <c r="G25" s="18">
        <f>IF(E25="","",IF(MONTH(E25+1)&lt;&gt;MONTH(E25),"",E25+1))</f>
        <v>45371</v>
      </c>
      <c r="H25" s="7"/>
      <c r="I25" s="18">
        <f>IF(G25="","",IF(MONTH(G25+1)&lt;&gt;MONTH(G25),"",G25+1))</f>
        <v>45372</v>
      </c>
      <c r="J25" s="7"/>
      <c r="K25" s="18">
        <f>IF(I25="","",IF(MONTH(I25+1)&lt;&gt;MONTH(I25),"",I25+1))</f>
        <v>45373</v>
      </c>
      <c r="L25" s="7"/>
      <c r="M25" s="18">
        <f>IF(K25="","",IF(MONTH(K25+1)&lt;&gt;MONTH(K25),"",K25+1))</f>
        <v>45374</v>
      </c>
      <c r="N25" s="7"/>
      <c r="P25" s="61" t="s">
        <v>39</v>
      </c>
    </row>
    <row r="26" spans="1:16" s="2" customFormat="1" ht="43" customHeight="1" x14ac:dyDescent="0.25">
      <c r="A26" s="99"/>
      <c r="B26" s="100"/>
      <c r="C26" s="99"/>
      <c r="D26" s="100"/>
      <c r="E26" s="99"/>
      <c r="F26" s="100"/>
      <c r="G26" s="99"/>
      <c r="H26" s="100"/>
      <c r="I26" s="108" t="s">
        <v>66</v>
      </c>
      <c r="J26" s="107"/>
      <c r="K26" s="108" t="s">
        <v>67</v>
      </c>
      <c r="L26" s="107"/>
      <c r="M26" s="108" t="s">
        <v>68</v>
      </c>
      <c r="N26" s="107"/>
    </row>
    <row r="27" spans="1:16" s="2" customFormat="1" ht="13.5" customHeight="1" x14ac:dyDescent="0.25">
      <c r="A27" s="99"/>
      <c r="B27" s="100"/>
      <c r="C27" s="99"/>
      <c r="D27" s="100"/>
      <c r="E27" s="99"/>
      <c r="F27" s="100"/>
      <c r="G27" s="99"/>
      <c r="H27" s="100"/>
      <c r="I27" s="99"/>
      <c r="J27" s="100"/>
      <c r="K27" s="99"/>
      <c r="L27" s="100"/>
      <c r="M27" s="99"/>
      <c r="N27" s="100"/>
    </row>
    <row r="28" spans="1:16" s="2" customFormat="1" ht="26" customHeight="1" x14ac:dyDescent="0.25">
      <c r="A28" s="99"/>
      <c r="B28" s="100"/>
      <c r="C28" s="99"/>
      <c r="D28" s="100"/>
      <c r="E28" s="99"/>
      <c r="F28" s="100"/>
      <c r="G28" s="99"/>
      <c r="H28" s="100"/>
      <c r="I28" s="108" t="s">
        <v>69</v>
      </c>
      <c r="J28" s="107"/>
      <c r="K28" s="99"/>
      <c r="L28" s="100"/>
      <c r="M28" s="99"/>
      <c r="N28" s="100"/>
    </row>
    <row r="29" spans="1:16" s="2" customFormat="1" ht="13.5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</row>
    <row r="30" spans="1:16" s="3" customFormat="1" ht="13.5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101"/>
      <c r="L30" s="102"/>
      <c r="M30" s="101"/>
      <c r="N30" s="102"/>
    </row>
    <row r="31" spans="1:16" s="2" customFormat="1" ht="15.5" x14ac:dyDescent="0.25">
      <c r="A31" s="18">
        <f>IF(M25="","",IF(MONTH(M25+1)&lt;&gt;MONTH(M25),"",M25+1))</f>
        <v>45375</v>
      </c>
      <c r="B31" s="7"/>
      <c r="C31" s="18">
        <f>IF(A31="","",IF(MONTH(A31+1)&lt;&gt;MONTH(A31),"",A31+1))</f>
        <v>45376</v>
      </c>
      <c r="D31" s="7"/>
      <c r="E31" s="18">
        <f>IF(C31="","",IF(MONTH(C31+1)&lt;&gt;MONTH(C31),"",C31+1))</f>
        <v>45377</v>
      </c>
      <c r="F31" s="7"/>
      <c r="G31" s="18">
        <f>IF(E31="","",IF(MONTH(E31+1)&lt;&gt;MONTH(E31),"",E31+1))</f>
        <v>45378</v>
      </c>
      <c r="H31" s="7"/>
      <c r="I31" s="18">
        <f>IF(G31="","",IF(MONTH(G31+1)&lt;&gt;MONTH(G31),"",G31+1))</f>
        <v>45379</v>
      </c>
      <c r="J31" s="7"/>
      <c r="K31" s="18">
        <f>IF(I31="","",IF(MONTH(I31+1)&lt;&gt;MONTH(I31),"",I31+1))</f>
        <v>45380</v>
      </c>
      <c r="L31" s="7"/>
      <c r="M31" s="18">
        <f>IF(K31="","",IF(MONTH(K31+1)&lt;&gt;MONTH(K31),"",K31+1))</f>
        <v>45381</v>
      </c>
      <c r="N31" s="7"/>
    </row>
    <row r="32" spans="1:16" s="2" customFormat="1" ht="63" customHeight="1" x14ac:dyDescent="0.25">
      <c r="A32" s="103" t="s">
        <v>74</v>
      </c>
      <c r="B32" s="110"/>
      <c r="C32" s="99"/>
      <c r="D32" s="100"/>
      <c r="E32" s="99"/>
      <c r="F32" s="100"/>
      <c r="G32" s="108" t="s">
        <v>70</v>
      </c>
      <c r="H32" s="107"/>
      <c r="I32" s="99"/>
      <c r="J32" s="100"/>
      <c r="K32" s="99"/>
      <c r="L32" s="100"/>
      <c r="M32" s="99"/>
      <c r="N32" s="100"/>
    </row>
    <row r="33" spans="1:14" s="2" customFormat="1" ht="13.5" customHeight="1" x14ac:dyDescent="0.25">
      <c r="A33" s="99"/>
      <c r="B33" s="100"/>
      <c r="C33" s="99"/>
      <c r="D33" s="100"/>
      <c r="E33" s="99"/>
      <c r="F33" s="100"/>
      <c r="G33" s="99"/>
      <c r="H33" s="100"/>
      <c r="I33" s="99"/>
      <c r="J33" s="100"/>
      <c r="K33" s="99"/>
      <c r="L33" s="100"/>
      <c r="M33" s="99"/>
      <c r="N33" s="100"/>
    </row>
    <row r="34" spans="1:14" s="2" customFormat="1" ht="68.5" customHeight="1" x14ac:dyDescent="0.25">
      <c r="A34" s="99"/>
      <c r="B34" s="100"/>
      <c r="C34" s="99"/>
      <c r="D34" s="100"/>
      <c r="E34" s="99"/>
      <c r="F34" s="100"/>
      <c r="G34" s="139" t="s">
        <v>75</v>
      </c>
      <c r="H34" s="110"/>
      <c r="I34" s="99"/>
      <c r="J34" s="100"/>
      <c r="K34" s="99"/>
      <c r="L34" s="100"/>
      <c r="M34" s="99"/>
      <c r="N34" s="100"/>
    </row>
    <row r="35" spans="1:14" s="2" customFormat="1" ht="13.5" customHeight="1" x14ac:dyDescent="0.25">
      <c r="A35" s="99"/>
      <c r="B35" s="100"/>
      <c r="C35" s="99"/>
      <c r="D35" s="100"/>
      <c r="E35" s="99"/>
      <c r="F35" s="100"/>
      <c r="G35" s="99"/>
      <c r="H35" s="100"/>
      <c r="I35" s="99"/>
      <c r="J35" s="100"/>
      <c r="K35" s="99"/>
      <c r="L35" s="100"/>
      <c r="M35" s="99"/>
      <c r="N35" s="100"/>
    </row>
    <row r="36" spans="1:14" s="3" customFormat="1" ht="42" customHeight="1" x14ac:dyDescent="0.25">
      <c r="A36" s="101"/>
      <c r="B36" s="102"/>
      <c r="C36" s="101"/>
      <c r="D36" s="102"/>
      <c r="E36" s="101"/>
      <c r="F36" s="102"/>
      <c r="G36" s="133" t="s">
        <v>76</v>
      </c>
      <c r="H36" s="134"/>
      <c r="I36" s="101"/>
      <c r="J36" s="102"/>
      <c r="K36" s="101"/>
      <c r="L36" s="102"/>
      <c r="M36" s="101"/>
      <c r="N36" s="102"/>
    </row>
    <row r="37" spans="1:14" ht="15.5" x14ac:dyDescent="0.35">
      <c r="A37" s="18">
        <f>IF(M31="","",IF(MONTH(M31+1)&lt;&gt;MONTH(M31),"",M31+1))</f>
        <v>45382</v>
      </c>
      <c r="B37" s="7"/>
      <c r="C37" s="18" t="str">
        <f>IF(A37="","",IF(MONTH(A37+1)&lt;&gt;MONTH(A37),"",A37+1))</f>
        <v/>
      </c>
      <c r="D37" s="7"/>
      <c r="E37" s="126"/>
      <c r="F37" s="113"/>
      <c r="G37" s="113"/>
      <c r="H37" s="113"/>
      <c r="I37" s="65"/>
      <c r="J37" s="65"/>
      <c r="K37" s="9"/>
      <c r="L37" s="9"/>
      <c r="M37" s="9"/>
      <c r="N37" s="10"/>
    </row>
    <row r="38" spans="1:14" ht="13.5" customHeight="1" x14ac:dyDescent="0.35">
      <c r="A38" s="99"/>
      <c r="B38" s="100"/>
      <c r="C38" s="99"/>
      <c r="D38" s="100"/>
      <c r="E38" s="135"/>
      <c r="F38" s="136"/>
      <c r="G38" s="136"/>
      <c r="H38" s="67"/>
      <c r="I38" s="67"/>
      <c r="J38" s="67"/>
      <c r="K38" s="122"/>
      <c r="L38" s="122"/>
      <c r="M38" s="122"/>
      <c r="N38" s="123"/>
    </row>
    <row r="39" spans="1:14" ht="13.5" customHeight="1" x14ac:dyDescent="0.35">
      <c r="A39" s="99"/>
      <c r="B39" s="100"/>
      <c r="C39" s="99"/>
      <c r="D39" s="100"/>
      <c r="E39" s="66"/>
      <c r="F39" s="67"/>
      <c r="G39" s="67"/>
      <c r="H39" s="67"/>
      <c r="I39" s="67"/>
      <c r="J39" s="67"/>
      <c r="K39" s="124"/>
      <c r="L39" s="124"/>
      <c r="M39" s="124"/>
      <c r="N39" s="125"/>
    </row>
    <row r="40" spans="1:14" ht="13.5" customHeight="1" x14ac:dyDescent="0.35">
      <c r="A40" s="99"/>
      <c r="B40" s="100"/>
      <c r="C40" s="99"/>
      <c r="D40" s="100"/>
      <c r="E40" s="137"/>
      <c r="F40" s="138"/>
      <c r="G40" s="138"/>
      <c r="H40" s="138"/>
      <c r="I40" s="138"/>
      <c r="J40" s="138"/>
      <c r="K40" s="116"/>
      <c r="L40" s="116"/>
      <c r="M40" s="116"/>
      <c r="N40" s="117"/>
    </row>
    <row r="41" spans="1:14" ht="13.5" customHeight="1" x14ac:dyDescent="0.35">
      <c r="A41" s="99"/>
      <c r="B41" s="100"/>
      <c r="C41" s="99"/>
      <c r="D41" s="100"/>
      <c r="E41" s="22"/>
      <c r="F41" s="6"/>
      <c r="G41" s="6"/>
      <c r="H41" s="6"/>
      <c r="I41" s="6"/>
      <c r="J41" s="6"/>
      <c r="K41" s="6"/>
      <c r="L41" s="6"/>
      <c r="M41" s="4"/>
      <c r="N41" s="20"/>
    </row>
    <row r="42" spans="1:14" ht="13.5" customHeight="1" x14ac:dyDescent="0.35">
      <c r="A42" s="101"/>
      <c r="B42" s="102"/>
      <c r="C42" s="101"/>
      <c r="D42" s="102"/>
      <c r="E42" s="23"/>
      <c r="F42" s="14"/>
      <c r="G42" s="14"/>
      <c r="H42" s="14"/>
      <c r="I42" s="14"/>
      <c r="J42" s="14"/>
      <c r="K42" s="14"/>
      <c r="L42" s="14"/>
      <c r="M42" s="15"/>
      <c r="N42" s="17"/>
    </row>
    <row r="45" spans="1:14" s="1" customFormat="1" ht="10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0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0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9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E37:H37"/>
    <mergeCell ref="E38:G38"/>
    <mergeCell ref="E40:J40"/>
  </mergeCells>
  <conditionalFormatting sqref="A7 C7 E7 G7 I7 K7 M7 A13 C13 E13 G13 I13 K13 M13 A19 C19 E19 G19 I19 K19 M19 A25 C25 E25 G25 I25 K25 M25 A31 C31 E31 G31 I31 K31 M31 A37 C37">
    <cfRule type="expression" dxfId="122" priority="15">
      <formula>A7=""</formula>
    </cfRule>
  </conditionalFormatting>
  <conditionalFormatting sqref="A8:N8">
    <cfRule type="expression" dxfId="121" priority="3">
      <formula>A7=""</formula>
    </cfRule>
  </conditionalFormatting>
  <conditionalFormatting sqref="A9:N9 A15:N15 A21:N21 A27:N27 A33:N33 A39:D39">
    <cfRule type="expression" dxfId="120" priority="12">
      <formula>A7=""</formula>
    </cfRule>
  </conditionalFormatting>
  <conditionalFormatting sqref="A10:N10 A16:N16 A22:N22 A34:N34 A40:D40">
    <cfRule type="expression" dxfId="119" priority="11">
      <formula>A7=""</formula>
    </cfRule>
  </conditionalFormatting>
  <conditionalFormatting sqref="A11:N11 A17:N17 A23:N23 A29:N29 A35:N35 A41:D41">
    <cfRule type="expression" dxfId="118" priority="10">
      <formula>A7=""</formula>
    </cfRule>
  </conditionalFormatting>
  <conditionalFormatting sqref="A12:N12 A18:N18 A24:N24 A30:N30 A36:N36 A42:D42">
    <cfRule type="expression" dxfId="117" priority="9">
      <formula>A7=""</formula>
    </cfRule>
  </conditionalFormatting>
  <conditionalFormatting sqref="A14:N14">
    <cfRule type="expression" dxfId="116" priority="2">
      <formula>A13=""</formula>
    </cfRule>
  </conditionalFormatting>
  <conditionalFormatting sqref="A26:N26">
    <cfRule type="expression" dxfId="115" priority="6">
      <formula>A25=""</formula>
    </cfRule>
  </conditionalFormatting>
  <conditionalFormatting sqref="A28:N28">
    <cfRule type="expression" dxfId="114" priority="5">
      <formula>A25=""</formula>
    </cfRule>
  </conditionalFormatting>
  <conditionalFormatting sqref="A32:N32">
    <cfRule type="expression" dxfId="113" priority="1">
      <formula>A31=""</formula>
    </cfRule>
  </conditionalFormatting>
  <conditionalFormatting sqref="B7 D7 F7 H7 J7 L7 N7 B13 D13 F13 H13 J13 L13 N13 B19 D19 F19 H19 J19 L19 N19 B25 D25 F25 H25 J25 L25 N25 B31 D31 F31 H31 J31 L31 N31 B37 D37">
    <cfRule type="expression" dxfId="112" priority="14">
      <formula>A7=""</formula>
    </cfRule>
  </conditionalFormatting>
  <conditionalFormatting sqref="C20:N20 A38:D38">
    <cfRule type="expression" dxfId="111" priority="13">
      <formula>A19=""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70"/>
  <sheetViews>
    <sheetView showGridLines="0" topLeftCell="A29" workbookViewId="0">
      <selection activeCell="E20" sqref="E20:F20"/>
    </sheetView>
  </sheetViews>
  <sheetFormatPr defaultColWidth="9.1796875" defaultRowHeight="12.5" x14ac:dyDescent="0.25"/>
  <cols>
    <col min="1" max="1" width="4.81640625" customWidth="1"/>
    <col min="2" max="2" width="13.7265625" customWidth="1"/>
    <col min="3" max="3" width="4.81640625" customWidth="1"/>
    <col min="4" max="4" width="13.7265625" customWidth="1"/>
    <col min="5" max="5" width="4.81640625" customWidth="1"/>
    <col min="6" max="6" width="13.7265625" customWidth="1"/>
    <col min="7" max="7" width="4.81640625" customWidth="1"/>
    <col min="8" max="8" width="13.7265625" customWidth="1"/>
    <col min="9" max="9" width="4.81640625" customWidth="1"/>
    <col min="10" max="10" width="13.7265625" customWidth="1"/>
    <col min="11" max="11" width="4.81640625" customWidth="1"/>
    <col min="12" max="12" width="13.7265625" customWidth="1"/>
    <col min="13" max="13" width="4.81640625" customWidth="1"/>
    <col min="14" max="14" width="13.7265625" customWidth="1"/>
    <col min="15" max="15" width="3.54296875" customWidth="1"/>
    <col min="16" max="16" width="25.7265625" customWidth="1"/>
  </cols>
  <sheetData>
    <row r="1" spans="1:16" hidden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idden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 x14ac:dyDescent="0.25">
      <c r="A4" s="118" t="s">
        <v>22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6" s="1" customFormat="1" ht="10" hidden="1" x14ac:dyDescent="0.2">
      <c r="A5" s="1" t="s">
        <v>2</v>
      </c>
      <c r="B5" s="19">
        <f>DATE(YEAR(Gener!B5),MONTH(Gener!B5)+3,1)</f>
        <v>45383</v>
      </c>
    </row>
    <row r="6" spans="1:16" s="2" customFormat="1" ht="18" customHeight="1" x14ac:dyDescent="0.25">
      <c r="A6" s="120">
        <f>A13</f>
        <v>45389</v>
      </c>
      <c r="B6" s="121"/>
      <c r="C6" s="120">
        <f>C13</f>
        <v>45390</v>
      </c>
      <c r="D6" s="121"/>
      <c r="E6" s="120">
        <f>E13</f>
        <v>45391</v>
      </c>
      <c r="F6" s="121"/>
      <c r="G6" s="120">
        <f>G13</f>
        <v>45392</v>
      </c>
      <c r="H6" s="121"/>
      <c r="I6" s="120">
        <f>I13</f>
        <v>45393</v>
      </c>
      <c r="J6" s="121"/>
      <c r="K6" s="120">
        <f>K13</f>
        <v>45394</v>
      </c>
      <c r="L6" s="121"/>
      <c r="M6" s="120">
        <f>M13</f>
        <v>45395</v>
      </c>
      <c r="N6" s="121"/>
    </row>
    <row r="7" spans="1:16" s="2" customFormat="1" ht="15.75" customHeight="1" x14ac:dyDescent="0.25">
      <c r="A7" s="18" t="str">
        <f>IF(WEEKDAY($B$5,1)=startday,$B$5,"")</f>
        <v/>
      </c>
      <c r="B7" s="7"/>
      <c r="C7" s="18">
        <f>IF(A7="",IF(WEEKDAY($B$5,1)=MOD(startday,7)+1,$B$5,""),A7+1)</f>
        <v>45383</v>
      </c>
      <c r="D7" s="7"/>
      <c r="E7" s="18">
        <f>IF(C7="",IF(WEEKDAY($B$5,1)=MOD(startday+1,7)+1,$B$5,""),C7+1)</f>
        <v>45384</v>
      </c>
      <c r="F7" s="7"/>
      <c r="G7" s="18">
        <f>IF(E7="",IF(WEEKDAY($B$5,1)=MOD(startday+2,7)+1,$B$5,""),E7+1)</f>
        <v>45385</v>
      </c>
      <c r="H7" s="7"/>
      <c r="I7" s="18">
        <f>IF(G7="",IF(WEEKDAY($B$5,1)=MOD(startday+3,7)+1,$B$5,""),G7+1)</f>
        <v>45386</v>
      </c>
      <c r="J7" s="7"/>
      <c r="K7" s="18">
        <f>IF(I7="",IF(WEEKDAY($B$5,1)=MOD(startday+4,7)+1,$B$5,""),I7+1)</f>
        <v>45387</v>
      </c>
      <c r="L7" s="7"/>
      <c r="M7" s="18">
        <f>IF(K7="",IF(WEEKDAY($B$5,1)=MOD(startday+5,7)+1,$B$5,""),K7+1)</f>
        <v>45388</v>
      </c>
      <c r="N7" s="7"/>
    </row>
    <row r="8" spans="1:16" s="2" customFormat="1" ht="42.5" customHeight="1" x14ac:dyDescent="0.25">
      <c r="A8" s="99"/>
      <c r="B8" s="100"/>
      <c r="C8" s="99"/>
      <c r="D8" s="100"/>
      <c r="E8" s="108" t="s">
        <v>80</v>
      </c>
      <c r="F8" s="107"/>
      <c r="G8" s="103" t="s">
        <v>90</v>
      </c>
      <c r="H8" s="110"/>
      <c r="I8" s="108" t="s">
        <v>83</v>
      </c>
      <c r="J8" s="107"/>
      <c r="K8" s="99"/>
      <c r="L8" s="100"/>
      <c r="M8" s="99"/>
      <c r="N8" s="100"/>
    </row>
    <row r="9" spans="1:16" s="2" customFormat="1" ht="13.5" customHeight="1" x14ac:dyDescent="0.25">
      <c r="A9" s="99"/>
      <c r="B9" s="100"/>
      <c r="C9" s="99"/>
      <c r="D9" s="100"/>
      <c r="E9" s="150" t="s">
        <v>81</v>
      </c>
      <c r="F9" s="151"/>
      <c r="G9" s="99"/>
      <c r="H9" s="100"/>
      <c r="I9" s="99"/>
      <c r="J9" s="100"/>
      <c r="K9" s="99"/>
      <c r="L9" s="100"/>
      <c r="M9" s="99"/>
      <c r="N9" s="100"/>
    </row>
    <row r="10" spans="1:16" s="2" customFormat="1" ht="45" customHeight="1" x14ac:dyDescent="0.25">
      <c r="A10" s="99"/>
      <c r="B10" s="100"/>
      <c r="C10" s="99"/>
      <c r="D10" s="100"/>
      <c r="E10" s="108" t="s">
        <v>82</v>
      </c>
      <c r="F10" s="107"/>
      <c r="G10" s="99"/>
      <c r="H10" s="100"/>
      <c r="I10" s="146" t="s">
        <v>91</v>
      </c>
      <c r="J10" s="147"/>
      <c r="K10" s="99"/>
      <c r="L10" s="100"/>
      <c r="M10" s="99"/>
      <c r="N10" s="100"/>
    </row>
    <row r="11" spans="1:16" s="2" customFormat="1" ht="13.5" customHeight="1" x14ac:dyDescent="0.25">
      <c r="A11" s="99"/>
      <c r="B11" s="100"/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</row>
    <row r="12" spans="1:16" s="3" customFormat="1" ht="13.5" customHeight="1" x14ac:dyDescent="0.25">
      <c r="A12" s="101"/>
      <c r="B12" s="102"/>
      <c r="C12" s="101"/>
      <c r="D12" s="102"/>
      <c r="E12" s="101"/>
      <c r="F12" s="102"/>
      <c r="G12" s="101"/>
      <c r="H12" s="102"/>
      <c r="I12" s="101"/>
      <c r="J12" s="102"/>
      <c r="K12" s="101"/>
      <c r="L12" s="102"/>
      <c r="M12" s="101"/>
      <c r="N12" s="102"/>
    </row>
    <row r="13" spans="1:16" s="2" customFormat="1" ht="15.75" customHeight="1" x14ac:dyDescent="0.25">
      <c r="A13" s="18">
        <f>IF(M7="","",IF(MONTH(M7+1)&lt;&gt;MONTH(M7),"",M7+1))</f>
        <v>45389</v>
      </c>
      <c r="B13" s="7"/>
      <c r="C13" s="18">
        <f>IF(A13="","",IF(MONTH(A13+1)&lt;&gt;MONTH(A13),"",A13+1))</f>
        <v>45390</v>
      </c>
      <c r="D13" s="7"/>
      <c r="E13" s="18">
        <f>IF(C13="","",IF(MONTH(C13+1)&lt;&gt;MONTH(C13),"",C13+1))</f>
        <v>45391</v>
      </c>
      <c r="F13" s="7"/>
      <c r="G13" s="18">
        <f>IF(E13="","",IF(MONTH(E13+1)&lt;&gt;MONTH(E13),"",E13+1))</f>
        <v>45392</v>
      </c>
      <c r="H13" s="7"/>
      <c r="I13" s="18">
        <f>IF(G13="","",IF(MONTH(G13+1)&lt;&gt;MONTH(G13),"",G13+1))</f>
        <v>45393</v>
      </c>
      <c r="J13" s="7"/>
      <c r="K13" s="18">
        <f>IF(I13="","",IF(MONTH(I13+1)&lt;&gt;MONTH(I13),"",I13+1))</f>
        <v>45394</v>
      </c>
      <c r="L13" s="7"/>
      <c r="M13" s="18">
        <f>IF(K13="","",IF(MONTH(K13+1)&lt;&gt;MONTH(K13),"",K13+1))</f>
        <v>45395</v>
      </c>
      <c r="N13" s="7"/>
    </row>
    <row r="14" spans="1:16" s="2" customFormat="1" ht="58" customHeight="1" x14ac:dyDescent="0.25">
      <c r="A14" s="108" t="s">
        <v>84</v>
      </c>
      <c r="B14" s="107"/>
      <c r="C14" s="99"/>
      <c r="D14" s="100"/>
      <c r="E14" s="99"/>
      <c r="F14" s="100"/>
      <c r="G14" s="99"/>
      <c r="H14" s="100"/>
      <c r="I14" s="99"/>
      <c r="J14" s="100"/>
      <c r="K14" s="99"/>
      <c r="L14" s="100"/>
      <c r="M14" s="103" t="s">
        <v>92</v>
      </c>
      <c r="N14" s="110"/>
    </row>
    <row r="15" spans="1:16" s="2" customFormat="1" ht="13.5" customHeight="1" x14ac:dyDescent="0.25">
      <c r="A15" s="99"/>
      <c r="B15" s="100"/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P15" s="53" t="s">
        <v>34</v>
      </c>
    </row>
    <row r="16" spans="1:16" s="2" customFormat="1" ht="13.5" customHeight="1" x14ac:dyDescent="0.25">
      <c r="A16" s="99"/>
      <c r="B16" s="100"/>
      <c r="C16" s="99"/>
      <c r="D16" s="100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P16" s="54"/>
    </row>
    <row r="17" spans="1:16" s="2" customFormat="1" ht="13.5" customHeight="1" x14ac:dyDescent="0.25">
      <c r="A17" s="99"/>
      <c r="B17" s="100"/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P17" s="55" t="s">
        <v>35</v>
      </c>
    </row>
    <row r="18" spans="1:16" s="3" customFormat="1" ht="13.5" customHeight="1" x14ac:dyDescent="0.25">
      <c r="A18" s="101"/>
      <c r="B18" s="102"/>
      <c r="C18" s="101"/>
      <c r="D18" s="102"/>
      <c r="E18" s="101"/>
      <c r="F18" s="102"/>
      <c r="G18" s="101"/>
      <c r="H18" s="102"/>
      <c r="I18" s="101"/>
      <c r="J18" s="102"/>
      <c r="K18" s="101"/>
      <c r="L18" s="102"/>
      <c r="M18" s="101"/>
      <c r="N18" s="102"/>
      <c r="P18" s="54"/>
    </row>
    <row r="19" spans="1:16" s="2" customFormat="1" ht="15.75" customHeight="1" x14ac:dyDescent="0.25">
      <c r="A19" s="18">
        <f>IF(M13="","",IF(MONTH(M13+1)&lt;&gt;MONTH(M13),"",M13+1))</f>
        <v>45396</v>
      </c>
      <c r="B19" s="7"/>
      <c r="C19" s="18">
        <f>IF(A19="","",IF(MONTH(A19+1)&lt;&gt;MONTH(A19),"",A19+1))</f>
        <v>45397</v>
      </c>
      <c r="D19" s="7"/>
      <c r="E19" s="18">
        <f>IF(C19="","",IF(MONTH(C19+1)&lt;&gt;MONTH(C19),"",C19+1))</f>
        <v>45398</v>
      </c>
      <c r="F19" s="7"/>
      <c r="G19" s="18">
        <f>IF(E19="","",IF(MONTH(E19+1)&lt;&gt;MONTH(E19),"",E19+1))</f>
        <v>45399</v>
      </c>
      <c r="H19" s="7"/>
      <c r="I19" s="18">
        <f>IF(G19="","",IF(MONTH(G19+1)&lt;&gt;MONTH(G19),"",G19+1))</f>
        <v>45400</v>
      </c>
      <c r="J19" s="7"/>
      <c r="K19" s="18">
        <f>IF(I19="","",IF(MONTH(I19+1)&lt;&gt;MONTH(I19),"",I19+1))</f>
        <v>45401</v>
      </c>
      <c r="L19" s="7"/>
      <c r="M19" s="18">
        <f>IF(K19="","",IF(MONTH(K19+1)&lt;&gt;MONTH(K19),"",K19+1))</f>
        <v>45402</v>
      </c>
      <c r="N19" s="7"/>
      <c r="P19" s="56" t="s">
        <v>36</v>
      </c>
    </row>
    <row r="20" spans="1:16" s="2" customFormat="1" ht="52" customHeight="1" x14ac:dyDescent="0.25">
      <c r="A20" s="99"/>
      <c r="B20" s="100"/>
      <c r="C20" s="99"/>
      <c r="D20" s="100"/>
      <c r="E20" s="103" t="s">
        <v>93</v>
      </c>
      <c r="F20" s="110"/>
      <c r="G20" s="99"/>
      <c r="H20" s="100"/>
      <c r="I20" s="99"/>
      <c r="J20" s="100"/>
      <c r="K20" s="103" t="s">
        <v>94</v>
      </c>
      <c r="L20" s="110"/>
      <c r="M20" s="99"/>
      <c r="N20" s="100"/>
      <c r="P20" s="57"/>
    </row>
    <row r="21" spans="1:16" s="2" customFormat="1" ht="13.5" customHeight="1" x14ac:dyDescent="0.25">
      <c r="A21" s="99"/>
      <c r="B21" s="100"/>
      <c r="C21" s="99"/>
      <c r="D21" s="100"/>
      <c r="E21" s="99"/>
      <c r="F21" s="100"/>
      <c r="G21" s="99"/>
      <c r="H21" s="100"/>
      <c r="I21" s="99"/>
      <c r="J21" s="100"/>
      <c r="K21" s="99"/>
      <c r="L21" s="100"/>
      <c r="M21" s="99"/>
      <c r="N21" s="100"/>
      <c r="P21" s="58" t="s">
        <v>37</v>
      </c>
    </row>
    <row r="22" spans="1:16" s="2" customFormat="1" ht="13.5" customHeight="1" x14ac:dyDescent="0.25">
      <c r="A22" s="99"/>
      <c r="B22" s="100"/>
      <c r="C22" s="99"/>
      <c r="D22" s="100"/>
      <c r="E22" s="99"/>
      <c r="F22" s="100"/>
      <c r="G22" s="99"/>
      <c r="H22" s="100"/>
      <c r="I22" s="99"/>
      <c r="J22" s="100"/>
      <c r="K22" s="99"/>
      <c r="L22" s="100"/>
      <c r="M22" s="99"/>
      <c r="N22" s="100"/>
      <c r="P22" s="59"/>
    </row>
    <row r="23" spans="1:16" s="2" customFormat="1" ht="13.5" customHeight="1" x14ac:dyDescent="0.25">
      <c r="A23" s="99"/>
      <c r="B23" s="100"/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P23" s="60" t="s">
        <v>38</v>
      </c>
    </row>
    <row r="24" spans="1:16" s="3" customFormat="1" ht="13.5" customHeight="1" x14ac:dyDescent="0.25">
      <c r="A24" s="101"/>
      <c r="B24" s="102"/>
      <c r="C24" s="101"/>
      <c r="D24" s="102"/>
      <c r="E24" s="101"/>
      <c r="F24" s="102"/>
      <c r="G24" s="101"/>
      <c r="H24" s="102"/>
      <c r="I24" s="101"/>
      <c r="J24" s="102"/>
      <c r="K24" s="101"/>
      <c r="L24" s="102"/>
      <c r="M24" s="101"/>
      <c r="N24" s="102"/>
      <c r="P24" s="54"/>
    </row>
    <row r="25" spans="1:16" s="2" customFormat="1" ht="15.75" customHeight="1" x14ac:dyDescent="0.25">
      <c r="A25" s="18">
        <f>IF(M19="","",IF(MONTH(M19+1)&lt;&gt;MONTH(M19),"",M19+1))</f>
        <v>45403</v>
      </c>
      <c r="B25" s="7"/>
      <c r="C25" s="18">
        <f>IF(A25="","",IF(MONTH(A25+1)&lt;&gt;MONTH(A25),"",A25+1))</f>
        <v>45404</v>
      </c>
      <c r="D25" s="7"/>
      <c r="E25" s="18">
        <f>IF(C25="","",IF(MONTH(C25+1)&lt;&gt;MONTH(C25),"",C25+1))</f>
        <v>45405</v>
      </c>
      <c r="F25" s="7"/>
      <c r="G25" s="18">
        <f>IF(E25="","",IF(MONTH(E25+1)&lt;&gt;MONTH(E25),"",E25+1))</f>
        <v>45406</v>
      </c>
      <c r="H25" s="7"/>
      <c r="I25" s="18">
        <f>IF(G25="","",IF(MONTH(G25+1)&lt;&gt;MONTH(G25),"",G25+1))</f>
        <v>45407</v>
      </c>
      <c r="J25" s="7"/>
      <c r="K25" s="18">
        <f>IF(I25="","",IF(MONTH(I25+1)&lt;&gt;MONTH(I25),"",I25+1))</f>
        <v>45408</v>
      </c>
      <c r="L25" s="7"/>
      <c r="M25" s="18">
        <f>IF(K25="","",IF(MONTH(K25+1)&lt;&gt;MONTH(K25),"",K25+1))</f>
        <v>45409</v>
      </c>
      <c r="N25" s="7"/>
      <c r="P25" s="61" t="s">
        <v>39</v>
      </c>
    </row>
    <row r="26" spans="1:16" s="2" customFormat="1" ht="39" customHeight="1" x14ac:dyDescent="0.25">
      <c r="A26" s="108" t="s">
        <v>85</v>
      </c>
      <c r="B26" s="107"/>
      <c r="C26" s="108" t="s">
        <v>86</v>
      </c>
      <c r="D26" s="107"/>
      <c r="E26" s="108" t="s">
        <v>87</v>
      </c>
      <c r="F26" s="107"/>
      <c r="G26" s="99"/>
      <c r="H26" s="100"/>
      <c r="I26" s="99"/>
      <c r="J26" s="100"/>
      <c r="K26" s="108" t="s">
        <v>88</v>
      </c>
      <c r="L26" s="107"/>
      <c r="M26" s="99"/>
      <c r="N26" s="100"/>
    </row>
    <row r="27" spans="1:16" s="2" customFormat="1" ht="13.5" customHeight="1" x14ac:dyDescent="0.25">
      <c r="A27" s="99"/>
      <c r="B27" s="100"/>
      <c r="C27" s="99"/>
      <c r="D27" s="100"/>
      <c r="E27" s="99"/>
      <c r="F27" s="100"/>
      <c r="G27" s="99"/>
      <c r="H27" s="100"/>
      <c r="I27" s="99"/>
      <c r="J27" s="100"/>
      <c r="K27" s="148" t="s">
        <v>81</v>
      </c>
      <c r="L27" s="149"/>
      <c r="M27" s="99"/>
      <c r="N27" s="100"/>
    </row>
    <row r="28" spans="1:16" s="2" customFormat="1" ht="50" customHeight="1" x14ac:dyDescent="0.25">
      <c r="A28" s="99"/>
      <c r="B28" s="100"/>
      <c r="C28" s="146" t="s">
        <v>95</v>
      </c>
      <c r="D28" s="147"/>
      <c r="E28" s="99"/>
      <c r="F28" s="100"/>
      <c r="G28" s="99"/>
      <c r="H28" s="100"/>
      <c r="I28" s="99"/>
      <c r="J28" s="100"/>
      <c r="K28" s="108" t="s">
        <v>89</v>
      </c>
      <c r="L28" s="107"/>
      <c r="M28" s="99"/>
      <c r="N28" s="100"/>
    </row>
    <row r="29" spans="1:16" s="2" customFormat="1" ht="13.5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</row>
    <row r="30" spans="1:16" s="3" customFormat="1" ht="64.5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144" t="s">
        <v>96</v>
      </c>
      <c r="L30" s="145"/>
      <c r="M30" s="101"/>
      <c r="N30" s="102"/>
    </row>
    <row r="31" spans="1:16" s="2" customFormat="1" ht="15.5" x14ac:dyDescent="0.25">
      <c r="A31" s="18">
        <f>IF(M25="","",IF(MONTH(M25+1)&lt;&gt;MONTH(M25),"",M25+1))</f>
        <v>45410</v>
      </c>
      <c r="B31" s="7"/>
      <c r="C31" s="18">
        <f>IF(A31="","",IF(MONTH(A31+1)&lt;&gt;MONTH(A31),"",A31+1))</f>
        <v>45411</v>
      </c>
      <c r="D31" s="7"/>
      <c r="E31" s="18">
        <f>IF(C31="","",IF(MONTH(C31+1)&lt;&gt;MONTH(C31),"",C31+1))</f>
        <v>45412</v>
      </c>
      <c r="F31" s="7"/>
      <c r="G31" s="18" t="str">
        <f>IF(E31="","",IF(MONTH(E31+1)&lt;&gt;MONTH(E31),"",E31+1))</f>
        <v/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6" s="2" customFormat="1" ht="13.5" customHeight="1" x14ac:dyDescent="0.25">
      <c r="A32" s="99"/>
      <c r="B32" s="100"/>
      <c r="C32" s="99"/>
      <c r="D32" s="100"/>
      <c r="E32" s="99"/>
      <c r="F32" s="100"/>
      <c r="G32" s="99"/>
      <c r="H32" s="100"/>
      <c r="I32" s="99"/>
      <c r="J32" s="100"/>
      <c r="K32" s="99"/>
      <c r="L32" s="100"/>
      <c r="M32" s="99"/>
      <c r="N32" s="100"/>
    </row>
    <row r="33" spans="1:14" s="2" customFormat="1" ht="13.5" customHeight="1" x14ac:dyDescent="0.25">
      <c r="A33" s="99"/>
      <c r="B33" s="100"/>
      <c r="C33" s="99"/>
      <c r="D33" s="100"/>
      <c r="E33" s="99"/>
      <c r="F33" s="100"/>
      <c r="G33" s="99"/>
      <c r="H33" s="100"/>
      <c r="I33" s="99"/>
      <c r="J33" s="100"/>
      <c r="K33" s="99"/>
      <c r="L33" s="100"/>
      <c r="M33" s="99"/>
      <c r="N33" s="100"/>
    </row>
    <row r="34" spans="1:14" s="2" customFormat="1" ht="13.5" customHeight="1" x14ac:dyDescent="0.25">
      <c r="A34" s="99"/>
      <c r="B34" s="100"/>
      <c r="C34" s="99"/>
      <c r="D34" s="100"/>
      <c r="E34" s="99"/>
      <c r="F34" s="100"/>
      <c r="G34" s="99"/>
      <c r="H34" s="100"/>
      <c r="I34" s="99"/>
      <c r="J34" s="100"/>
      <c r="K34" s="99"/>
      <c r="L34" s="100"/>
      <c r="M34" s="99"/>
      <c r="N34" s="100"/>
    </row>
    <row r="35" spans="1:14" s="2" customFormat="1" ht="13.5" customHeight="1" x14ac:dyDescent="0.25">
      <c r="A35" s="99"/>
      <c r="B35" s="100"/>
      <c r="C35" s="99"/>
      <c r="D35" s="100"/>
      <c r="E35" s="99"/>
      <c r="F35" s="100"/>
      <c r="G35" s="99"/>
      <c r="H35" s="100"/>
      <c r="I35" s="99"/>
      <c r="J35" s="100"/>
      <c r="K35" s="99"/>
      <c r="L35" s="100"/>
      <c r="M35" s="99"/>
      <c r="N35" s="100"/>
    </row>
    <row r="36" spans="1:14" s="3" customFormat="1" ht="13.5" customHeight="1" x14ac:dyDescent="0.25">
      <c r="A36" s="101"/>
      <c r="B36" s="102"/>
      <c r="C36" s="101"/>
      <c r="D36" s="102"/>
      <c r="E36" s="101"/>
      <c r="F36" s="102"/>
      <c r="G36" s="101"/>
      <c r="H36" s="102"/>
      <c r="I36" s="101"/>
      <c r="J36" s="102"/>
      <c r="K36" s="101"/>
      <c r="L36" s="102"/>
      <c r="M36" s="101"/>
      <c r="N36" s="102"/>
    </row>
    <row r="37" spans="1:14" ht="15.5" x14ac:dyDescent="0.3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126" t="s">
        <v>41</v>
      </c>
      <c r="F37" s="113"/>
      <c r="G37" s="113"/>
      <c r="H37" s="113"/>
      <c r="I37" s="9"/>
      <c r="J37" s="9"/>
      <c r="K37" s="9"/>
      <c r="L37" s="9"/>
      <c r="M37" s="9"/>
      <c r="N37" s="10"/>
    </row>
    <row r="38" spans="1:14" ht="13.5" customHeight="1" x14ac:dyDescent="0.35">
      <c r="A38" s="99"/>
      <c r="B38" s="100"/>
      <c r="C38" s="99"/>
      <c r="D38" s="100"/>
      <c r="E38" s="68" t="s">
        <v>78</v>
      </c>
      <c r="F38" s="71"/>
      <c r="G38" s="67"/>
      <c r="H38" s="67"/>
      <c r="I38" s="6"/>
      <c r="J38" s="6"/>
      <c r="K38" s="122"/>
      <c r="L38" s="122"/>
      <c r="M38" s="122"/>
      <c r="N38" s="123"/>
    </row>
    <row r="39" spans="1:14" ht="13.5" customHeight="1" x14ac:dyDescent="0.35">
      <c r="A39" s="99"/>
      <c r="B39" s="100"/>
      <c r="C39" s="99"/>
      <c r="D39" s="100"/>
      <c r="E39" s="66"/>
      <c r="F39" s="67"/>
      <c r="G39" s="67"/>
      <c r="H39" s="67"/>
      <c r="I39" s="6"/>
      <c r="J39" s="6"/>
      <c r="K39" s="124"/>
      <c r="L39" s="124"/>
      <c r="M39" s="124"/>
      <c r="N39" s="125"/>
    </row>
    <row r="40" spans="1:14" ht="13.5" customHeight="1" x14ac:dyDescent="0.35">
      <c r="A40" s="99"/>
      <c r="B40" s="100"/>
      <c r="C40" s="99"/>
      <c r="D40" s="100"/>
      <c r="E40" s="68" t="s">
        <v>79</v>
      </c>
      <c r="F40" s="71"/>
      <c r="G40" s="67"/>
      <c r="H40" s="67"/>
      <c r="I40" s="6"/>
      <c r="J40" s="6"/>
      <c r="K40" s="116"/>
      <c r="L40" s="116"/>
      <c r="M40" s="116"/>
      <c r="N40" s="117"/>
    </row>
    <row r="41" spans="1:14" ht="13.5" customHeight="1" x14ac:dyDescent="0.35">
      <c r="A41" s="99"/>
      <c r="B41" s="100"/>
      <c r="C41" s="99"/>
      <c r="D41" s="100"/>
      <c r="E41" s="66"/>
      <c r="F41" s="67"/>
      <c r="G41" s="67"/>
      <c r="H41" s="67"/>
      <c r="I41" s="6"/>
      <c r="J41" s="6"/>
      <c r="K41" s="6"/>
      <c r="L41" s="6"/>
      <c r="M41" s="4"/>
      <c r="N41" s="20"/>
    </row>
    <row r="42" spans="1:14" ht="13.5" customHeight="1" x14ac:dyDescent="0.35">
      <c r="A42" s="101"/>
      <c r="B42" s="102"/>
      <c r="C42" s="101"/>
      <c r="D42" s="102"/>
      <c r="E42" s="69"/>
      <c r="F42" s="70"/>
      <c r="G42" s="70"/>
      <c r="H42" s="70"/>
      <c r="I42" s="14"/>
      <c r="J42" s="14"/>
      <c r="K42" s="14"/>
      <c r="L42" s="14"/>
      <c r="M42" s="15"/>
      <c r="N42" s="17"/>
    </row>
    <row r="45" spans="1:14" s="1" customFormat="1" ht="10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0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0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7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E37:H37"/>
  </mergeCells>
  <conditionalFormatting sqref="A7 C7 E7 G7 I7 K7 M7 A13 C13 E13 G13 I13 K13 M13 A19 C19 E19 G19 I19 K19 M19 A25 C25 E25 G25 I25 K25 M25 A31 C31 E31 G31 I31 K31 M31 A37 C37">
    <cfRule type="expression" dxfId="110" priority="20">
      <formula>A7=""</formula>
    </cfRule>
  </conditionalFormatting>
  <conditionalFormatting sqref="A9:D9 G9:N9 A15:N15 A21:N21 A33:N33 A39:D39">
    <cfRule type="expression" dxfId="109" priority="17">
      <formula>A7=""</formula>
    </cfRule>
  </conditionalFormatting>
  <conditionalFormatting sqref="A8:N8">
    <cfRule type="expression" dxfId="108" priority="4">
      <formula>A7=""</formula>
    </cfRule>
  </conditionalFormatting>
  <conditionalFormatting sqref="A10:N10">
    <cfRule type="expression" dxfId="107" priority="12">
      <formula>A7=""</formula>
    </cfRule>
  </conditionalFormatting>
  <conditionalFormatting sqref="A11:N11 A17:N17 A23:N23 A29:N29 A35:N35 A41:D41">
    <cfRule type="expression" dxfId="106" priority="15">
      <formula>A7=""</formula>
    </cfRule>
  </conditionalFormatting>
  <conditionalFormatting sqref="A12:N12 A18:N18 A24:N24 A30:N30 A36:N36 A42:D42">
    <cfRule type="expression" dxfId="105" priority="14">
      <formula>A7=""</formula>
    </cfRule>
  </conditionalFormatting>
  <conditionalFormatting sqref="A14:N14">
    <cfRule type="expression" dxfId="104" priority="3">
      <formula>A13=""</formula>
    </cfRule>
  </conditionalFormatting>
  <conditionalFormatting sqref="A16:N16 A22:N22 A34:N34 A40:D40">
    <cfRule type="expression" dxfId="103" priority="16">
      <formula>A13=""</formula>
    </cfRule>
  </conditionalFormatting>
  <conditionalFormatting sqref="A20:N20">
    <cfRule type="expression" dxfId="102" priority="1">
      <formula>A19=""</formula>
    </cfRule>
  </conditionalFormatting>
  <conditionalFormatting sqref="A26:N26">
    <cfRule type="expression" dxfId="101" priority="7">
      <formula>A25=""</formula>
    </cfRule>
  </conditionalFormatting>
  <conditionalFormatting sqref="A27:N27">
    <cfRule type="expression" dxfId="100" priority="6">
      <formula>A25=""</formula>
    </cfRule>
  </conditionalFormatting>
  <conditionalFormatting sqref="A28:N28">
    <cfRule type="expression" dxfId="99" priority="5">
      <formula>A25=""</formula>
    </cfRule>
  </conditionalFormatting>
  <conditionalFormatting sqref="A32:N32 A38:D38">
    <cfRule type="expression" dxfId="98" priority="18">
      <formula>A31=""</formula>
    </cfRule>
  </conditionalFormatting>
  <conditionalFormatting sqref="B7 D7 F7 H7 J7 L7 N7 B13 D13 F13 H13 J13 L13 N13 B19 D19 F19 H19 J19 L19 N19 B25 D25 F25 H25 J25 L25 N25 B31 D31 F31 H31 J31 L31 N31 B37 D37">
    <cfRule type="expression" dxfId="97" priority="19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70"/>
  <sheetViews>
    <sheetView showGridLines="0" topLeftCell="A26" workbookViewId="0">
      <selection activeCell="E37" sqref="E37:I40"/>
    </sheetView>
  </sheetViews>
  <sheetFormatPr defaultColWidth="9.1796875" defaultRowHeight="12.5" x14ac:dyDescent="0.25"/>
  <cols>
    <col min="1" max="1" width="4.81640625" customWidth="1"/>
    <col min="2" max="2" width="13.7265625" customWidth="1"/>
    <col min="3" max="3" width="4.81640625" customWidth="1"/>
    <col min="4" max="4" width="13.7265625" customWidth="1"/>
    <col min="5" max="5" width="4.81640625" customWidth="1"/>
    <col min="6" max="6" width="13.7265625" customWidth="1"/>
    <col min="7" max="7" width="4.81640625" customWidth="1"/>
    <col min="8" max="8" width="13.7265625" customWidth="1"/>
    <col min="9" max="9" width="4.81640625" customWidth="1"/>
    <col min="10" max="10" width="13.7265625" customWidth="1"/>
    <col min="11" max="11" width="4.81640625" customWidth="1"/>
    <col min="12" max="12" width="13.7265625" customWidth="1"/>
    <col min="13" max="13" width="4.81640625" customWidth="1"/>
    <col min="14" max="14" width="13.7265625" customWidth="1"/>
    <col min="15" max="15" width="3.54296875" customWidth="1"/>
    <col min="16" max="16" width="25.7265625" customWidth="1"/>
  </cols>
  <sheetData>
    <row r="1" spans="1:16" hidden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idden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 x14ac:dyDescent="0.25">
      <c r="A4" s="118" t="s">
        <v>23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6" s="1" customFormat="1" ht="10" hidden="1" x14ac:dyDescent="0.2">
      <c r="A5" s="1" t="s">
        <v>2</v>
      </c>
      <c r="B5" s="19">
        <f>DATE(YEAR(Gener!B5),MONTH(Gener!B5)+4,1)</f>
        <v>45413</v>
      </c>
    </row>
    <row r="6" spans="1:16" s="2" customFormat="1" ht="18" customHeight="1" x14ac:dyDescent="0.25">
      <c r="A6" s="120">
        <f>A13</f>
        <v>45417</v>
      </c>
      <c r="B6" s="121"/>
      <c r="C6" s="120">
        <f>C13</f>
        <v>45418</v>
      </c>
      <c r="D6" s="121"/>
      <c r="E6" s="120">
        <f>E13</f>
        <v>45419</v>
      </c>
      <c r="F6" s="121"/>
      <c r="G6" s="120">
        <f>G13</f>
        <v>45420</v>
      </c>
      <c r="H6" s="121"/>
      <c r="I6" s="120">
        <f>I13</f>
        <v>45421</v>
      </c>
      <c r="J6" s="121"/>
      <c r="K6" s="120">
        <f>K13</f>
        <v>45422</v>
      </c>
      <c r="L6" s="121"/>
      <c r="M6" s="120">
        <f>M13</f>
        <v>45423</v>
      </c>
      <c r="N6" s="121"/>
    </row>
    <row r="7" spans="1:16" s="2" customFormat="1" ht="15.75" customHeight="1" x14ac:dyDescent="0.25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>
        <f>IF(E7="",IF(WEEKDAY($B$5,1)=MOD(startday+2,7)+1,$B$5,""),E7+1)</f>
        <v>45413</v>
      </c>
      <c r="H7" s="7"/>
      <c r="I7" s="18">
        <f>IF(G7="",IF(WEEKDAY($B$5,1)=MOD(startday+3,7)+1,$B$5,""),G7+1)</f>
        <v>45414</v>
      </c>
      <c r="J7" s="7"/>
      <c r="K7" s="18">
        <f>IF(I7="",IF(WEEKDAY($B$5,1)=MOD(startday+4,7)+1,$B$5,""),I7+1)</f>
        <v>45415</v>
      </c>
      <c r="L7" s="7"/>
      <c r="M7" s="18">
        <f>IF(K7="",IF(WEEKDAY($B$5,1)=MOD(startday+5,7)+1,$B$5,""),K7+1)</f>
        <v>45416</v>
      </c>
      <c r="N7" s="7"/>
    </row>
    <row r="8" spans="1:16" s="2" customFormat="1" ht="34" customHeight="1" x14ac:dyDescent="0.25">
      <c r="A8" s="99"/>
      <c r="B8" s="100"/>
      <c r="C8" s="99"/>
      <c r="D8" s="100"/>
      <c r="E8" s="99"/>
      <c r="F8" s="100"/>
      <c r="G8" s="99"/>
      <c r="H8" s="100"/>
      <c r="I8" s="99"/>
      <c r="J8" s="100"/>
      <c r="K8" s="108" t="s">
        <v>97</v>
      </c>
      <c r="L8" s="107"/>
      <c r="M8" s="99"/>
      <c r="N8" s="100"/>
    </row>
    <row r="9" spans="1:16" s="2" customFormat="1" ht="13.5" customHeight="1" x14ac:dyDescent="0.25">
      <c r="A9" s="99"/>
      <c r="B9" s="100"/>
      <c r="C9" s="99"/>
      <c r="D9" s="100"/>
      <c r="E9" s="99"/>
      <c r="F9" s="100"/>
      <c r="G9" s="99"/>
      <c r="H9" s="100"/>
      <c r="I9" s="99"/>
      <c r="J9" s="100"/>
      <c r="K9" s="99"/>
      <c r="L9" s="100"/>
      <c r="M9" s="99"/>
      <c r="N9" s="100"/>
    </row>
    <row r="10" spans="1:16" s="2" customFormat="1" ht="13.5" customHeight="1" x14ac:dyDescent="0.25">
      <c r="A10" s="99"/>
      <c r="B10" s="100"/>
      <c r="C10" s="99"/>
      <c r="D10" s="100"/>
      <c r="E10" s="99"/>
      <c r="F10" s="100"/>
      <c r="G10" s="99"/>
      <c r="H10" s="100"/>
      <c r="I10" s="99"/>
      <c r="J10" s="100"/>
      <c r="K10" s="99"/>
      <c r="L10" s="100"/>
      <c r="M10" s="99"/>
      <c r="N10" s="100"/>
    </row>
    <row r="11" spans="1:16" s="2" customFormat="1" ht="13.5" customHeight="1" x14ac:dyDescent="0.25">
      <c r="A11" s="99"/>
      <c r="B11" s="100"/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</row>
    <row r="12" spans="1:16" s="3" customFormat="1" ht="13.5" customHeight="1" x14ac:dyDescent="0.25">
      <c r="A12" s="101"/>
      <c r="B12" s="102"/>
      <c r="C12" s="101"/>
      <c r="D12" s="102"/>
      <c r="E12" s="101"/>
      <c r="F12" s="102"/>
      <c r="G12" s="101"/>
      <c r="H12" s="102"/>
      <c r="I12" s="101"/>
      <c r="J12" s="102"/>
      <c r="K12" s="101"/>
      <c r="L12" s="102"/>
      <c r="M12" s="101"/>
      <c r="N12" s="102"/>
    </row>
    <row r="13" spans="1:16" s="2" customFormat="1" ht="15.75" customHeight="1" x14ac:dyDescent="0.25">
      <c r="A13" s="18">
        <f>IF(M7="","",IF(MONTH(M7+1)&lt;&gt;MONTH(M7),"",M7+1))</f>
        <v>45417</v>
      </c>
      <c r="B13" s="7"/>
      <c r="C13" s="18">
        <f>IF(A13="","",IF(MONTH(A13+1)&lt;&gt;MONTH(A13),"",A13+1))</f>
        <v>45418</v>
      </c>
      <c r="D13" s="7"/>
      <c r="E13" s="18">
        <f>IF(C13="","",IF(MONTH(C13+1)&lt;&gt;MONTH(C13),"",C13+1))</f>
        <v>45419</v>
      </c>
      <c r="F13" s="7"/>
      <c r="G13" s="18">
        <f>IF(E13="","",IF(MONTH(E13+1)&lt;&gt;MONTH(E13),"",E13+1))</f>
        <v>45420</v>
      </c>
      <c r="H13" s="7"/>
      <c r="I13" s="18">
        <f>IF(G13="","",IF(MONTH(G13+1)&lt;&gt;MONTH(G13),"",G13+1))</f>
        <v>45421</v>
      </c>
      <c r="J13" s="7"/>
      <c r="K13" s="18">
        <f>IF(I13="","",IF(MONTH(I13+1)&lt;&gt;MONTH(I13),"",I13+1))</f>
        <v>45422</v>
      </c>
      <c r="L13" s="7"/>
      <c r="M13" s="18">
        <f>IF(K13="","",IF(MONTH(K13+1)&lt;&gt;MONTH(K13),"",K13+1))</f>
        <v>45423</v>
      </c>
      <c r="N13" s="7"/>
    </row>
    <row r="14" spans="1:16" s="2" customFormat="1" ht="74" customHeight="1" x14ac:dyDescent="0.25">
      <c r="A14" s="99"/>
      <c r="B14" s="100"/>
      <c r="C14" s="99"/>
      <c r="D14" s="100"/>
      <c r="E14" s="99"/>
      <c r="F14" s="100"/>
      <c r="G14" s="108" t="s">
        <v>98</v>
      </c>
      <c r="H14" s="107"/>
      <c r="I14" s="108" t="s">
        <v>99</v>
      </c>
      <c r="J14" s="107"/>
      <c r="K14" s="99"/>
      <c r="L14" s="100"/>
      <c r="M14" s="99"/>
      <c r="N14" s="100"/>
    </row>
    <row r="15" spans="1:16" s="2" customFormat="1" ht="13.5" customHeight="1" x14ac:dyDescent="0.25">
      <c r="A15" s="99"/>
      <c r="B15" s="100"/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P15" s="53" t="s">
        <v>34</v>
      </c>
    </row>
    <row r="16" spans="1:16" s="2" customFormat="1" ht="50" customHeight="1" x14ac:dyDescent="0.25">
      <c r="A16" s="99"/>
      <c r="B16" s="100"/>
      <c r="C16" s="99"/>
      <c r="D16" s="100"/>
      <c r="E16" s="99"/>
      <c r="F16" s="100"/>
      <c r="G16" s="99"/>
      <c r="H16" s="100"/>
      <c r="I16" s="146" t="s">
        <v>105</v>
      </c>
      <c r="J16" s="147"/>
      <c r="K16" s="99"/>
      <c r="L16" s="100"/>
      <c r="M16" s="99"/>
      <c r="N16" s="100"/>
      <c r="P16" s="54"/>
    </row>
    <row r="17" spans="1:16" s="2" customFormat="1" ht="13.5" customHeight="1" x14ac:dyDescent="0.25">
      <c r="A17" s="99"/>
      <c r="B17" s="100"/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P17" s="55" t="s">
        <v>35</v>
      </c>
    </row>
    <row r="18" spans="1:16" s="3" customFormat="1" ht="13.5" customHeight="1" x14ac:dyDescent="0.25">
      <c r="A18" s="101"/>
      <c r="B18" s="102"/>
      <c r="C18" s="101"/>
      <c r="D18" s="102"/>
      <c r="E18" s="101"/>
      <c r="F18" s="102"/>
      <c r="G18" s="101"/>
      <c r="H18" s="102"/>
      <c r="I18" s="101"/>
      <c r="J18" s="102"/>
      <c r="K18" s="101"/>
      <c r="L18" s="102"/>
      <c r="M18" s="101"/>
      <c r="N18" s="102"/>
      <c r="P18" s="54"/>
    </row>
    <row r="19" spans="1:16" s="2" customFormat="1" ht="15.75" customHeight="1" x14ac:dyDescent="0.25">
      <c r="A19" s="18">
        <f>IF(M13="","",IF(MONTH(M13+1)&lt;&gt;MONTH(M13),"",M13+1))</f>
        <v>45424</v>
      </c>
      <c r="B19" s="7"/>
      <c r="C19" s="18">
        <f>IF(A19="","",IF(MONTH(A19+1)&lt;&gt;MONTH(A19),"",A19+1))</f>
        <v>45425</v>
      </c>
      <c r="D19" s="7"/>
      <c r="E19" s="18">
        <f>IF(C19="","",IF(MONTH(C19+1)&lt;&gt;MONTH(C19),"",C19+1))</f>
        <v>45426</v>
      </c>
      <c r="F19" s="7"/>
      <c r="G19" s="18">
        <f>IF(E19="","",IF(MONTH(E19+1)&lt;&gt;MONTH(E19),"",E19+1))</f>
        <v>45427</v>
      </c>
      <c r="H19" s="7"/>
      <c r="I19" s="18">
        <f>IF(G19="","",IF(MONTH(G19+1)&lt;&gt;MONTH(G19),"",G19+1))</f>
        <v>45428</v>
      </c>
      <c r="J19" s="7"/>
      <c r="K19" s="18">
        <f>IF(I19="","",IF(MONTH(I19+1)&lt;&gt;MONTH(I19),"",I19+1))</f>
        <v>45429</v>
      </c>
      <c r="L19" s="7"/>
      <c r="M19" s="18">
        <f>IF(K19="","",IF(MONTH(K19+1)&lt;&gt;MONTH(K19),"",K19+1))</f>
        <v>45430</v>
      </c>
      <c r="N19" s="7"/>
      <c r="P19" s="56" t="s">
        <v>36</v>
      </c>
    </row>
    <row r="20" spans="1:16" s="2" customFormat="1" ht="60" customHeight="1" x14ac:dyDescent="0.25">
      <c r="A20" s="108" t="s">
        <v>100</v>
      </c>
      <c r="B20" s="107"/>
      <c r="C20" s="99"/>
      <c r="D20" s="100"/>
      <c r="E20" s="99"/>
      <c r="F20" s="100"/>
      <c r="G20" s="108" t="s">
        <v>101</v>
      </c>
      <c r="H20" s="107"/>
      <c r="I20" s="99"/>
      <c r="J20" s="100"/>
      <c r="K20" s="108" t="s">
        <v>102</v>
      </c>
      <c r="L20" s="107"/>
      <c r="M20" s="99"/>
      <c r="N20" s="100"/>
      <c r="P20" s="57"/>
    </row>
    <row r="21" spans="1:16" s="2" customFormat="1" ht="13.5" customHeight="1" x14ac:dyDescent="0.25">
      <c r="A21" s="99"/>
      <c r="B21" s="100"/>
      <c r="C21" s="99"/>
      <c r="D21" s="100"/>
      <c r="E21" s="99"/>
      <c r="F21" s="100"/>
      <c r="G21" s="99"/>
      <c r="H21" s="100"/>
      <c r="I21" s="99"/>
      <c r="J21" s="100"/>
      <c r="K21" s="148" t="s">
        <v>81</v>
      </c>
      <c r="L21" s="149"/>
      <c r="M21" s="99"/>
      <c r="N21" s="100"/>
      <c r="P21" s="58" t="s">
        <v>37</v>
      </c>
    </row>
    <row r="22" spans="1:16" s="2" customFormat="1" ht="55.5" customHeight="1" x14ac:dyDescent="0.25">
      <c r="A22" s="99"/>
      <c r="B22" s="100"/>
      <c r="C22" s="99"/>
      <c r="D22" s="100"/>
      <c r="E22" s="99"/>
      <c r="F22" s="100"/>
      <c r="G22" s="99"/>
      <c r="H22" s="100"/>
      <c r="I22" s="99"/>
      <c r="J22" s="100"/>
      <c r="K22" s="108" t="s">
        <v>103</v>
      </c>
      <c r="L22" s="107"/>
      <c r="M22" s="99"/>
      <c r="N22" s="100"/>
      <c r="P22" s="59"/>
    </row>
    <row r="23" spans="1:16" s="2" customFormat="1" ht="13.5" customHeight="1" x14ac:dyDescent="0.25">
      <c r="A23" s="99"/>
      <c r="B23" s="100"/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P23" s="60" t="s">
        <v>38</v>
      </c>
    </row>
    <row r="24" spans="1:16" s="3" customFormat="1" ht="13.5" customHeight="1" x14ac:dyDescent="0.25">
      <c r="A24" s="101"/>
      <c r="B24" s="102"/>
      <c r="C24" s="101"/>
      <c r="D24" s="102"/>
      <c r="E24" s="101"/>
      <c r="F24" s="102"/>
      <c r="G24" s="101"/>
      <c r="H24" s="102"/>
      <c r="I24" s="101"/>
      <c r="J24" s="102"/>
      <c r="K24" s="101"/>
      <c r="L24" s="102"/>
      <c r="M24" s="101"/>
      <c r="N24" s="102"/>
      <c r="P24" s="54"/>
    </row>
    <row r="25" spans="1:16" s="2" customFormat="1" ht="15.75" customHeight="1" x14ac:dyDescent="0.25">
      <c r="A25" s="18">
        <f>IF(M19="","",IF(MONTH(M19+1)&lt;&gt;MONTH(M19),"",M19+1))</f>
        <v>45431</v>
      </c>
      <c r="B25" s="7"/>
      <c r="C25" s="18">
        <f>IF(A25="","",IF(MONTH(A25+1)&lt;&gt;MONTH(A25),"",A25+1))</f>
        <v>45432</v>
      </c>
      <c r="D25" s="7"/>
      <c r="E25" s="18">
        <f>IF(C25="","",IF(MONTH(C25+1)&lt;&gt;MONTH(C25),"",C25+1))</f>
        <v>45433</v>
      </c>
      <c r="F25" s="7"/>
      <c r="G25" s="18">
        <f>IF(E25="","",IF(MONTH(E25+1)&lt;&gt;MONTH(E25),"",E25+1))</f>
        <v>45434</v>
      </c>
      <c r="H25" s="7"/>
      <c r="I25" s="18">
        <f>IF(G25="","",IF(MONTH(G25+1)&lt;&gt;MONTH(G25),"",G25+1))</f>
        <v>45435</v>
      </c>
      <c r="J25" s="7"/>
      <c r="K25" s="18">
        <f>IF(I25="","",IF(MONTH(I25+1)&lt;&gt;MONTH(I25),"",I25+1))</f>
        <v>45436</v>
      </c>
      <c r="L25" s="7"/>
      <c r="M25" s="18">
        <f>IF(K25="","",IF(MONTH(K25+1)&lt;&gt;MONTH(K25),"",K25+1))</f>
        <v>45437</v>
      </c>
      <c r="N25" s="7"/>
      <c r="P25" s="61" t="s">
        <v>39</v>
      </c>
    </row>
    <row r="26" spans="1:16" s="2" customFormat="1" ht="56" customHeight="1" x14ac:dyDescent="0.25">
      <c r="A26" s="99"/>
      <c r="B26" s="100"/>
      <c r="C26" s="99"/>
      <c r="D26" s="100"/>
      <c r="E26" s="108" t="s">
        <v>104</v>
      </c>
      <c r="F26" s="107"/>
      <c r="G26" s="103" t="s">
        <v>106</v>
      </c>
      <c r="H26" s="110"/>
      <c r="I26" s="99"/>
      <c r="J26" s="100"/>
      <c r="K26" s="99"/>
      <c r="L26" s="100"/>
      <c r="M26" s="99"/>
      <c r="N26" s="100"/>
    </row>
    <row r="27" spans="1:16" s="2" customFormat="1" ht="13.5" customHeight="1" x14ac:dyDescent="0.25">
      <c r="A27" s="99"/>
      <c r="B27" s="100"/>
      <c r="C27" s="99"/>
      <c r="D27" s="100"/>
      <c r="E27" s="99"/>
      <c r="F27" s="100"/>
      <c r="G27" s="99"/>
      <c r="H27" s="100"/>
      <c r="I27" s="99"/>
      <c r="J27" s="100"/>
      <c r="K27" s="99"/>
      <c r="L27" s="100"/>
      <c r="M27" s="99"/>
      <c r="N27" s="100"/>
    </row>
    <row r="28" spans="1:16" s="2" customFormat="1" ht="13.5" customHeight="1" x14ac:dyDescent="0.25">
      <c r="A28" s="99"/>
      <c r="B28" s="100"/>
      <c r="C28" s="99"/>
      <c r="D28" s="100"/>
      <c r="E28" s="99"/>
      <c r="F28" s="100"/>
      <c r="G28" s="99"/>
      <c r="H28" s="100"/>
      <c r="I28" s="99"/>
      <c r="J28" s="100"/>
      <c r="K28" s="99"/>
      <c r="L28" s="100"/>
      <c r="M28" s="99"/>
      <c r="N28" s="100"/>
    </row>
    <row r="29" spans="1:16" s="2" customFormat="1" ht="13.5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</row>
    <row r="30" spans="1:16" s="3" customFormat="1" ht="13.5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101"/>
      <c r="L30" s="102"/>
      <c r="M30" s="101"/>
      <c r="N30" s="102"/>
    </row>
    <row r="31" spans="1:16" s="2" customFormat="1" ht="15.5" x14ac:dyDescent="0.25">
      <c r="A31" s="18">
        <f>IF(M25="","",IF(MONTH(M25+1)&lt;&gt;MONTH(M25),"",M25+1))</f>
        <v>45438</v>
      </c>
      <c r="B31" s="7"/>
      <c r="C31" s="18">
        <f>IF(A31="","",IF(MONTH(A31+1)&lt;&gt;MONTH(A31),"",A31+1))</f>
        <v>45439</v>
      </c>
      <c r="D31" s="7"/>
      <c r="E31" s="18">
        <f>IF(C31="","",IF(MONTH(C31+1)&lt;&gt;MONTH(C31),"",C31+1))</f>
        <v>45440</v>
      </c>
      <c r="F31" s="7"/>
      <c r="G31" s="18">
        <f>IF(E31="","",IF(MONTH(E31+1)&lt;&gt;MONTH(E31),"",E31+1))</f>
        <v>45441</v>
      </c>
      <c r="H31" s="7"/>
      <c r="I31" s="18">
        <f>IF(G31="","",IF(MONTH(G31+1)&lt;&gt;MONTH(G31),"",G31+1))</f>
        <v>45442</v>
      </c>
      <c r="J31" s="7"/>
      <c r="K31" s="18">
        <f>IF(I31="","",IF(MONTH(I31+1)&lt;&gt;MONTH(I31),"",I31+1))</f>
        <v>45443</v>
      </c>
      <c r="L31" s="7"/>
      <c r="M31" s="18" t="str">
        <f>IF(K31="","",IF(MONTH(K31+1)&lt;&gt;MONTH(K31),"",K31+1))</f>
        <v/>
      </c>
      <c r="N31" s="7"/>
    </row>
    <row r="32" spans="1:16" s="2" customFormat="1" ht="53" customHeight="1" x14ac:dyDescent="0.25">
      <c r="A32" s="99"/>
      <c r="B32" s="100"/>
      <c r="C32" s="103" t="s">
        <v>107</v>
      </c>
      <c r="D32" s="110"/>
      <c r="E32" s="103" t="s">
        <v>108</v>
      </c>
      <c r="F32" s="110"/>
      <c r="G32" s="103" t="s">
        <v>109</v>
      </c>
      <c r="H32" s="110"/>
      <c r="I32" s="99"/>
      <c r="J32" s="100"/>
      <c r="K32" s="99"/>
      <c r="L32" s="100"/>
      <c r="M32" s="99"/>
      <c r="N32" s="100"/>
    </row>
    <row r="33" spans="1:14" s="2" customFormat="1" ht="13.5" customHeight="1" x14ac:dyDescent="0.25">
      <c r="A33" s="99"/>
      <c r="B33" s="100"/>
      <c r="C33" s="99"/>
      <c r="D33" s="100"/>
      <c r="E33" s="99"/>
      <c r="F33" s="100"/>
      <c r="G33" s="99"/>
      <c r="H33" s="100"/>
      <c r="I33" s="99"/>
      <c r="J33" s="100"/>
      <c r="K33" s="99"/>
      <c r="L33" s="100"/>
      <c r="M33" s="99"/>
      <c r="N33" s="100"/>
    </row>
    <row r="34" spans="1:14" s="2" customFormat="1" ht="13.5" customHeight="1" x14ac:dyDescent="0.25">
      <c r="A34" s="99"/>
      <c r="B34" s="100"/>
      <c r="C34" s="99"/>
      <c r="D34" s="100"/>
      <c r="E34" s="99"/>
      <c r="F34" s="100"/>
      <c r="G34" s="99"/>
      <c r="H34" s="100"/>
      <c r="I34" s="99"/>
      <c r="J34" s="100"/>
      <c r="K34" s="99"/>
      <c r="L34" s="100"/>
      <c r="M34" s="99"/>
      <c r="N34" s="100"/>
    </row>
    <row r="35" spans="1:14" s="2" customFormat="1" ht="13.5" customHeight="1" x14ac:dyDescent="0.25">
      <c r="A35" s="99"/>
      <c r="B35" s="100"/>
      <c r="C35" s="99"/>
      <c r="D35" s="100"/>
      <c r="E35" s="99"/>
      <c r="F35" s="100"/>
      <c r="G35" s="99"/>
      <c r="H35" s="100"/>
      <c r="I35" s="99"/>
      <c r="J35" s="100"/>
      <c r="K35" s="99"/>
      <c r="L35" s="100"/>
      <c r="M35" s="99"/>
      <c r="N35" s="100"/>
    </row>
    <row r="36" spans="1:14" s="3" customFormat="1" ht="13.5" customHeight="1" x14ac:dyDescent="0.25">
      <c r="A36" s="101"/>
      <c r="B36" s="102"/>
      <c r="C36" s="101"/>
      <c r="D36" s="102"/>
      <c r="E36" s="101"/>
      <c r="F36" s="102"/>
      <c r="G36" s="101"/>
      <c r="H36" s="102"/>
      <c r="I36" s="101"/>
      <c r="J36" s="102"/>
      <c r="K36" s="101"/>
      <c r="L36" s="102"/>
      <c r="M36" s="101"/>
      <c r="N36" s="102"/>
    </row>
    <row r="37" spans="1:14" ht="15.5" x14ac:dyDescent="0.3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80" t="s">
        <v>41</v>
      </c>
      <c r="F37" s="81"/>
      <c r="G37" s="81"/>
      <c r="H37" s="81"/>
      <c r="I37" s="9"/>
      <c r="J37" s="9"/>
      <c r="K37" s="9"/>
      <c r="L37" s="9"/>
      <c r="M37" s="9"/>
      <c r="N37" s="10"/>
    </row>
    <row r="38" spans="1:14" ht="13.5" customHeight="1" x14ac:dyDescent="0.35">
      <c r="A38" s="99"/>
      <c r="B38" s="100"/>
      <c r="C38" s="99"/>
      <c r="D38" s="100"/>
      <c r="E38" s="72" t="s">
        <v>167</v>
      </c>
      <c r="F38" s="73"/>
      <c r="G38" s="73"/>
      <c r="H38" s="73"/>
      <c r="I38" s="6"/>
      <c r="J38" s="6"/>
      <c r="K38" s="76"/>
      <c r="L38" s="76"/>
      <c r="M38" s="76"/>
      <c r="N38" s="77"/>
    </row>
    <row r="39" spans="1:14" ht="13.5" customHeight="1" x14ac:dyDescent="0.35">
      <c r="A39" s="99"/>
      <c r="B39" s="100"/>
      <c r="C39" s="99"/>
      <c r="D39" s="100"/>
      <c r="E39" s="22"/>
      <c r="F39" s="6"/>
      <c r="G39" s="6"/>
      <c r="H39" s="6"/>
      <c r="I39" s="6"/>
      <c r="J39" s="6"/>
      <c r="K39" s="78"/>
      <c r="L39" s="78"/>
      <c r="M39" s="78"/>
      <c r="N39" s="79"/>
    </row>
    <row r="40" spans="1:14" ht="13.5" customHeight="1" x14ac:dyDescent="0.35">
      <c r="A40" s="99"/>
      <c r="B40" s="100"/>
      <c r="C40" s="99"/>
      <c r="D40" s="100"/>
      <c r="E40" s="22"/>
      <c r="F40" s="6"/>
      <c r="G40" s="6"/>
      <c r="H40" s="6"/>
      <c r="I40" s="6"/>
      <c r="J40" s="6"/>
      <c r="K40" s="74"/>
      <c r="L40" s="74"/>
      <c r="M40" s="74"/>
      <c r="N40" s="75"/>
    </row>
    <row r="41" spans="1:14" ht="13.5" customHeight="1" x14ac:dyDescent="0.35">
      <c r="A41" s="99"/>
      <c r="B41" s="100"/>
      <c r="C41" s="99"/>
      <c r="D41" s="100"/>
      <c r="E41" s="22"/>
      <c r="F41" s="6"/>
      <c r="G41" s="6"/>
      <c r="H41" s="6"/>
      <c r="I41" s="6"/>
      <c r="J41" s="6"/>
      <c r="K41" s="6"/>
      <c r="L41" s="6"/>
      <c r="M41" s="4"/>
      <c r="N41" s="20"/>
    </row>
    <row r="42" spans="1:14" ht="13.5" customHeight="1" x14ac:dyDescent="0.35">
      <c r="A42" s="101"/>
      <c r="B42" s="102"/>
      <c r="C42" s="101"/>
      <c r="D42" s="102"/>
      <c r="E42" s="23"/>
      <c r="F42" s="14"/>
      <c r="G42" s="14"/>
      <c r="H42" s="14"/>
      <c r="I42" s="14"/>
      <c r="J42" s="14"/>
      <c r="K42" s="14"/>
      <c r="L42" s="14"/>
      <c r="M42" s="15"/>
      <c r="N42" s="17"/>
    </row>
    <row r="45" spans="1:14" s="1" customFormat="1" ht="10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0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0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3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A41:B41"/>
    <mergeCell ref="C41:D41"/>
    <mergeCell ref="A42:B42"/>
    <mergeCell ref="C42:D42"/>
    <mergeCell ref="M36:N36"/>
    <mergeCell ref="A38:B38"/>
    <mergeCell ref="C38:D38"/>
    <mergeCell ref="A39:B39"/>
    <mergeCell ref="C39:D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96" priority="19">
      <formula>A7=""</formula>
    </cfRule>
  </conditionalFormatting>
  <conditionalFormatting sqref="A38:D38">
    <cfRule type="expression" dxfId="95" priority="17">
      <formula>A37=""</formula>
    </cfRule>
  </conditionalFormatting>
  <conditionalFormatting sqref="A8:N8">
    <cfRule type="expression" dxfId="94" priority="12">
      <formula>A7=""</formula>
    </cfRule>
  </conditionalFormatting>
  <conditionalFormatting sqref="A9:N9 A15:N15 A27:N27 A33:N33 A39:D39">
    <cfRule type="expression" dxfId="93" priority="16">
      <formula>A7=""</formula>
    </cfRule>
  </conditionalFormatting>
  <conditionalFormatting sqref="A10:N10 A16:N16 A28:N28 A34:N34 A40:D40">
    <cfRule type="expression" dxfId="92" priority="15">
      <formula>A7=""</formula>
    </cfRule>
  </conditionalFormatting>
  <conditionalFormatting sqref="A11:N11 A17:N17 A23:N23 A29:N29 A35:N35 A41:D41">
    <cfRule type="expression" dxfId="91" priority="14">
      <formula>A7=""</formula>
    </cfRule>
  </conditionalFormatting>
  <conditionalFormatting sqref="A12:N12 A18:N18 A24:N24 A30:N30 A36:N36 A42:D42">
    <cfRule type="expression" dxfId="90" priority="13">
      <formula>A7=""</formula>
    </cfRule>
  </conditionalFormatting>
  <conditionalFormatting sqref="A14:N14">
    <cfRule type="expression" dxfId="89" priority="11">
      <formula>A13=""</formula>
    </cfRule>
  </conditionalFormatting>
  <conditionalFormatting sqref="A20:N20">
    <cfRule type="expression" dxfId="88" priority="8">
      <formula>A19=""</formula>
    </cfRule>
  </conditionalFormatting>
  <conditionalFormatting sqref="A21:N21">
    <cfRule type="expression" dxfId="87" priority="7">
      <formula>A19=""</formula>
    </cfRule>
  </conditionalFormatting>
  <conditionalFormatting sqref="A22:N22">
    <cfRule type="expression" dxfId="86" priority="6">
      <formula>A19=""</formula>
    </cfRule>
  </conditionalFormatting>
  <conditionalFormatting sqref="A26:N26">
    <cfRule type="expression" dxfId="85" priority="4">
      <formula>A25=""</formula>
    </cfRule>
  </conditionalFormatting>
  <conditionalFormatting sqref="A32:N32">
    <cfRule type="expression" dxfId="84" priority="1">
      <formula>A31=""</formula>
    </cfRule>
  </conditionalFormatting>
  <conditionalFormatting sqref="B7 D7 F7 H7 J7 L7 N7 B13 D13 F13 H13 J13 L13 N13 B19 D19 F19 H19 J19 L19 N19 B25 D25 F25 H25 J25 L25 N25 B31 D31 F31 H31 J31 L31 N31 B37 D37">
    <cfRule type="expression" dxfId="83" priority="18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70"/>
  <sheetViews>
    <sheetView showGridLines="0" topLeftCell="A27" workbookViewId="0">
      <selection activeCell="C14" sqref="C14:D14"/>
    </sheetView>
  </sheetViews>
  <sheetFormatPr defaultColWidth="9.1796875" defaultRowHeight="12.5" x14ac:dyDescent="0.25"/>
  <cols>
    <col min="1" max="1" width="4.81640625" customWidth="1"/>
    <col min="2" max="2" width="13.7265625" customWidth="1"/>
    <col min="3" max="3" width="4.81640625" customWidth="1"/>
    <col min="4" max="4" width="13.7265625" customWidth="1"/>
    <col min="5" max="5" width="4.81640625" customWidth="1"/>
    <col min="6" max="6" width="13.7265625" customWidth="1"/>
    <col min="7" max="7" width="4.81640625" customWidth="1"/>
    <col min="8" max="8" width="13.7265625" customWidth="1"/>
    <col min="9" max="9" width="4.81640625" customWidth="1"/>
    <col min="10" max="10" width="13.7265625" customWidth="1"/>
    <col min="11" max="11" width="4.81640625" customWidth="1"/>
    <col min="12" max="12" width="13.7265625" customWidth="1"/>
    <col min="13" max="13" width="4.81640625" customWidth="1"/>
    <col min="14" max="14" width="13.7265625" customWidth="1"/>
    <col min="15" max="15" width="3.54296875" customWidth="1"/>
    <col min="16" max="16" width="25.7265625" customWidth="1"/>
  </cols>
  <sheetData>
    <row r="1" spans="1:16" hidden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idden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 x14ac:dyDescent="0.25">
      <c r="A4" s="118" t="s">
        <v>24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6" s="1" customFormat="1" ht="10" hidden="1" x14ac:dyDescent="0.2">
      <c r="A5" s="1" t="s">
        <v>2</v>
      </c>
      <c r="B5" s="19">
        <f>DATE(YEAR(Gener!B5),MONTH(Gener!B5)+5,1)</f>
        <v>45444</v>
      </c>
    </row>
    <row r="6" spans="1:16" s="2" customFormat="1" ht="18" customHeight="1" x14ac:dyDescent="0.25">
      <c r="A6" s="120">
        <f>A13</f>
        <v>45445</v>
      </c>
      <c r="B6" s="121"/>
      <c r="C6" s="120">
        <f>C13</f>
        <v>45446</v>
      </c>
      <c r="D6" s="121"/>
      <c r="E6" s="120">
        <f>E13</f>
        <v>45447</v>
      </c>
      <c r="F6" s="121"/>
      <c r="G6" s="120">
        <f>G13</f>
        <v>45448</v>
      </c>
      <c r="H6" s="121"/>
      <c r="I6" s="120">
        <f>I13</f>
        <v>45449</v>
      </c>
      <c r="J6" s="121"/>
      <c r="K6" s="120">
        <f>K13</f>
        <v>45450</v>
      </c>
      <c r="L6" s="121"/>
      <c r="M6" s="120">
        <f>M13</f>
        <v>45451</v>
      </c>
      <c r="N6" s="121"/>
    </row>
    <row r="7" spans="1:16" s="2" customFormat="1" ht="15.75" customHeight="1" x14ac:dyDescent="0.25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 t="str">
        <f>IF(I7="",IF(WEEKDAY($B$5,1)=MOD(startday+4,7)+1,$B$5,""),I7+1)</f>
        <v/>
      </c>
      <c r="L7" s="7"/>
      <c r="M7" s="18">
        <f>IF(K7="",IF(WEEKDAY($B$5,1)=MOD(startday+5,7)+1,$B$5,""),K7+1)</f>
        <v>45444</v>
      </c>
      <c r="N7" s="7"/>
    </row>
    <row r="8" spans="1:16" s="2" customFormat="1" ht="13.5" customHeight="1" x14ac:dyDescent="0.25">
      <c r="A8" s="99"/>
      <c r="B8" s="100"/>
      <c r="C8" s="99"/>
      <c r="D8" s="100"/>
      <c r="E8" s="99"/>
      <c r="F8" s="100"/>
      <c r="G8" s="99"/>
      <c r="H8" s="100"/>
      <c r="I8" s="99"/>
      <c r="J8" s="100"/>
      <c r="K8" s="99"/>
      <c r="L8" s="100"/>
      <c r="M8" s="99"/>
      <c r="N8" s="100"/>
    </row>
    <row r="9" spans="1:16" s="2" customFormat="1" ht="13.5" customHeight="1" x14ac:dyDescent="0.25">
      <c r="A9" s="99"/>
      <c r="B9" s="100"/>
      <c r="C9" s="99"/>
      <c r="D9" s="100"/>
      <c r="E9" s="99"/>
      <c r="F9" s="100"/>
      <c r="G9" s="99"/>
      <c r="H9" s="100"/>
      <c r="I9" s="99"/>
      <c r="J9" s="100"/>
      <c r="K9" s="99"/>
      <c r="L9" s="100"/>
      <c r="M9" s="99"/>
      <c r="N9" s="100"/>
    </row>
    <row r="10" spans="1:16" s="2" customFormat="1" ht="13.5" customHeight="1" x14ac:dyDescent="0.25">
      <c r="A10" s="99"/>
      <c r="B10" s="100"/>
      <c r="C10" s="99"/>
      <c r="D10" s="100"/>
      <c r="E10" s="99"/>
      <c r="F10" s="100"/>
      <c r="G10" s="99"/>
      <c r="H10" s="100"/>
      <c r="I10" s="99"/>
      <c r="J10" s="100"/>
      <c r="K10" s="99"/>
      <c r="L10" s="100"/>
      <c r="M10" s="99"/>
      <c r="N10" s="100"/>
    </row>
    <row r="11" spans="1:16" s="2" customFormat="1" ht="13.5" customHeight="1" x14ac:dyDescent="0.25">
      <c r="A11" s="99"/>
      <c r="B11" s="100"/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</row>
    <row r="12" spans="1:16" s="3" customFormat="1" ht="13.5" customHeight="1" x14ac:dyDescent="0.25">
      <c r="A12" s="101"/>
      <c r="B12" s="102"/>
      <c r="C12" s="101"/>
      <c r="D12" s="102"/>
      <c r="E12" s="101"/>
      <c r="F12" s="102"/>
      <c r="G12" s="101"/>
      <c r="H12" s="102"/>
      <c r="I12" s="101"/>
      <c r="J12" s="102"/>
      <c r="K12" s="101"/>
      <c r="L12" s="102"/>
      <c r="M12" s="101"/>
      <c r="N12" s="102"/>
    </row>
    <row r="13" spans="1:16" s="2" customFormat="1" ht="15.75" customHeight="1" x14ac:dyDescent="0.25">
      <c r="A13" s="18">
        <f>IF(M7="","",IF(MONTH(M7+1)&lt;&gt;MONTH(M7),"",M7+1))</f>
        <v>45445</v>
      </c>
      <c r="B13" s="7"/>
      <c r="C13" s="18">
        <f>IF(A13="","",IF(MONTH(A13+1)&lt;&gt;MONTH(A13),"",A13+1))</f>
        <v>45446</v>
      </c>
      <c r="D13" s="7"/>
      <c r="E13" s="18">
        <f>IF(C13="","",IF(MONTH(C13+1)&lt;&gt;MONTH(C13),"",C13+1))</f>
        <v>45447</v>
      </c>
      <c r="F13" s="7"/>
      <c r="G13" s="18">
        <f>IF(E13="","",IF(MONTH(E13+1)&lt;&gt;MONTH(E13),"",E13+1))</f>
        <v>45448</v>
      </c>
      <c r="H13" s="7"/>
      <c r="I13" s="18">
        <f>IF(G13="","",IF(MONTH(G13+1)&lt;&gt;MONTH(G13),"",G13+1))</f>
        <v>45449</v>
      </c>
      <c r="J13" s="7"/>
      <c r="K13" s="18">
        <f>IF(I13="","",IF(MONTH(I13+1)&lt;&gt;MONTH(I13),"",I13+1))</f>
        <v>45450</v>
      </c>
      <c r="L13" s="7"/>
      <c r="M13" s="18">
        <f>IF(K13="","",IF(MONTH(K13+1)&lt;&gt;MONTH(K13),"",K13+1))</f>
        <v>45451</v>
      </c>
      <c r="N13" s="7"/>
    </row>
    <row r="14" spans="1:16" s="2" customFormat="1" ht="42.5" customHeight="1" x14ac:dyDescent="0.25">
      <c r="A14" s="99"/>
      <c r="B14" s="100"/>
      <c r="C14" s="146" t="s">
        <v>124</v>
      </c>
      <c r="D14" s="147"/>
      <c r="E14" s="99"/>
      <c r="F14" s="100"/>
      <c r="G14" s="108" t="s">
        <v>112</v>
      </c>
      <c r="H14" s="107"/>
      <c r="I14" s="99"/>
      <c r="J14" s="100"/>
      <c r="K14" s="99"/>
      <c r="L14" s="100"/>
      <c r="M14" s="108" t="s">
        <v>113</v>
      </c>
      <c r="N14" s="107"/>
    </row>
    <row r="15" spans="1:16" s="2" customFormat="1" ht="13.5" customHeight="1" x14ac:dyDescent="0.25">
      <c r="A15" s="99"/>
      <c r="B15" s="100"/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P15" s="53" t="s">
        <v>34</v>
      </c>
    </row>
    <row r="16" spans="1:16" s="2" customFormat="1" ht="42.5" customHeight="1" x14ac:dyDescent="0.25">
      <c r="A16" s="99"/>
      <c r="B16" s="100"/>
      <c r="C16" s="99"/>
      <c r="D16" s="100"/>
      <c r="E16" s="99"/>
      <c r="F16" s="100"/>
      <c r="G16" s="99"/>
      <c r="H16" s="100"/>
      <c r="I16" s="99"/>
      <c r="J16" s="100"/>
      <c r="K16" s="99"/>
      <c r="L16" s="100"/>
      <c r="M16" s="146" t="s">
        <v>125</v>
      </c>
      <c r="N16" s="147"/>
      <c r="P16" s="54"/>
    </row>
    <row r="17" spans="1:16" s="2" customFormat="1" ht="13.5" customHeight="1" x14ac:dyDescent="0.25">
      <c r="A17" s="99"/>
      <c r="B17" s="100"/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P17" s="55" t="s">
        <v>35</v>
      </c>
    </row>
    <row r="18" spans="1:16" s="3" customFormat="1" ht="13.5" customHeight="1" x14ac:dyDescent="0.25">
      <c r="A18" s="101"/>
      <c r="B18" s="102"/>
      <c r="C18" s="101"/>
      <c r="D18" s="102"/>
      <c r="E18" s="101"/>
      <c r="F18" s="102"/>
      <c r="G18" s="101"/>
      <c r="H18" s="102"/>
      <c r="I18" s="101"/>
      <c r="J18" s="102"/>
      <c r="K18" s="101"/>
      <c r="L18" s="102"/>
      <c r="M18" s="101"/>
      <c r="N18" s="102"/>
      <c r="P18" s="54"/>
    </row>
    <row r="19" spans="1:16" s="2" customFormat="1" ht="15.75" customHeight="1" x14ac:dyDescent="0.25">
      <c r="A19" s="18">
        <f>IF(M13="","",IF(MONTH(M13+1)&lt;&gt;MONTH(M13),"",M13+1))</f>
        <v>45452</v>
      </c>
      <c r="B19" s="7"/>
      <c r="C19" s="18">
        <f>IF(A19="","",IF(MONTH(A19+1)&lt;&gt;MONTH(A19),"",A19+1))</f>
        <v>45453</v>
      </c>
      <c r="D19" s="7"/>
      <c r="E19" s="18">
        <f>IF(C19="","",IF(MONTH(C19+1)&lt;&gt;MONTH(C19),"",C19+1))</f>
        <v>45454</v>
      </c>
      <c r="F19" s="7"/>
      <c r="G19" s="18">
        <f>IF(E19="","",IF(MONTH(E19+1)&lt;&gt;MONTH(E19),"",E19+1))</f>
        <v>45455</v>
      </c>
      <c r="H19" s="7"/>
      <c r="I19" s="18">
        <f>IF(G19="","",IF(MONTH(G19+1)&lt;&gt;MONTH(G19),"",G19+1))</f>
        <v>45456</v>
      </c>
      <c r="J19" s="7"/>
      <c r="K19" s="18">
        <f>IF(I19="","",IF(MONTH(I19+1)&lt;&gt;MONTH(I19),"",I19+1))</f>
        <v>45457</v>
      </c>
      <c r="L19" s="7"/>
      <c r="M19" s="18">
        <f>IF(K19="","",IF(MONTH(K19+1)&lt;&gt;MONTH(K19),"",K19+1))</f>
        <v>45458</v>
      </c>
      <c r="N19" s="7"/>
      <c r="P19" s="56" t="s">
        <v>36</v>
      </c>
    </row>
    <row r="20" spans="1:16" s="2" customFormat="1" ht="65.5" customHeight="1" x14ac:dyDescent="0.25">
      <c r="A20" s="99"/>
      <c r="B20" s="100"/>
      <c r="C20" s="99"/>
      <c r="D20" s="100"/>
      <c r="E20" s="99"/>
      <c r="F20" s="100"/>
      <c r="G20" s="108" t="s">
        <v>114</v>
      </c>
      <c r="H20" s="107"/>
      <c r="I20" s="99"/>
      <c r="J20" s="100"/>
      <c r="K20" s="146" t="s">
        <v>126</v>
      </c>
      <c r="L20" s="147"/>
      <c r="M20" s="108" t="s">
        <v>115</v>
      </c>
      <c r="N20" s="107"/>
      <c r="P20" s="57"/>
    </row>
    <row r="21" spans="1:16" s="2" customFormat="1" ht="13.5" customHeight="1" x14ac:dyDescent="0.25">
      <c r="A21" s="99"/>
      <c r="B21" s="100"/>
      <c r="C21" s="99"/>
      <c r="D21" s="100"/>
      <c r="E21" s="99"/>
      <c r="F21" s="100"/>
      <c r="G21" s="99"/>
      <c r="H21" s="100"/>
      <c r="I21" s="99"/>
      <c r="J21" s="100"/>
      <c r="K21" s="99"/>
      <c r="L21" s="100"/>
      <c r="M21" s="99"/>
      <c r="N21" s="100"/>
      <c r="P21" s="58" t="s">
        <v>37</v>
      </c>
    </row>
    <row r="22" spans="1:16" s="2" customFormat="1" ht="13.5" customHeight="1" x14ac:dyDescent="0.25">
      <c r="A22" s="99"/>
      <c r="B22" s="100"/>
      <c r="C22" s="99"/>
      <c r="D22" s="100"/>
      <c r="E22" s="99"/>
      <c r="F22" s="100"/>
      <c r="G22" s="99"/>
      <c r="H22" s="100"/>
      <c r="I22" s="99"/>
      <c r="J22" s="100"/>
      <c r="K22" s="99"/>
      <c r="L22" s="100"/>
      <c r="M22" s="99"/>
      <c r="N22" s="100"/>
      <c r="P22" s="59"/>
    </row>
    <row r="23" spans="1:16" s="2" customFormat="1" ht="13.5" customHeight="1" x14ac:dyDescent="0.25">
      <c r="A23" s="99"/>
      <c r="B23" s="100"/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P23" s="60" t="s">
        <v>38</v>
      </c>
    </row>
    <row r="24" spans="1:16" s="3" customFormat="1" ht="13.5" customHeight="1" x14ac:dyDescent="0.25">
      <c r="A24" s="101"/>
      <c r="B24" s="102"/>
      <c r="C24" s="101"/>
      <c r="D24" s="102"/>
      <c r="E24" s="101"/>
      <c r="F24" s="102"/>
      <c r="G24" s="101"/>
      <c r="H24" s="102"/>
      <c r="I24" s="101"/>
      <c r="J24" s="102"/>
      <c r="K24" s="101"/>
      <c r="L24" s="102"/>
      <c r="M24" s="101"/>
      <c r="N24" s="102"/>
      <c r="P24" s="54"/>
    </row>
    <row r="25" spans="1:16" s="2" customFormat="1" ht="15.75" customHeight="1" x14ac:dyDescent="0.25">
      <c r="A25" s="18">
        <f>IF(M19="","",IF(MONTH(M19+1)&lt;&gt;MONTH(M19),"",M19+1))</f>
        <v>45459</v>
      </c>
      <c r="B25" s="7"/>
      <c r="C25" s="18">
        <f>IF(A25="","",IF(MONTH(A25+1)&lt;&gt;MONTH(A25),"",A25+1))</f>
        <v>45460</v>
      </c>
      <c r="D25" s="7"/>
      <c r="E25" s="18">
        <f>IF(C25="","",IF(MONTH(C25+1)&lt;&gt;MONTH(C25),"",C25+1))</f>
        <v>45461</v>
      </c>
      <c r="F25" s="7"/>
      <c r="G25" s="18">
        <f>IF(E25="","",IF(MONTH(E25+1)&lt;&gt;MONTH(E25),"",E25+1))</f>
        <v>45462</v>
      </c>
      <c r="H25" s="7"/>
      <c r="I25" s="18">
        <f>IF(G25="","",IF(MONTH(G25+1)&lt;&gt;MONTH(G25),"",G25+1))</f>
        <v>45463</v>
      </c>
      <c r="J25" s="7"/>
      <c r="K25" s="18">
        <f>IF(I25="","",IF(MONTH(I25+1)&lt;&gt;MONTH(I25),"",I25+1))</f>
        <v>45464</v>
      </c>
      <c r="L25" s="7"/>
      <c r="M25" s="18">
        <f>IF(K25="","",IF(MONTH(K25+1)&lt;&gt;MONTH(K25),"",K25+1))</f>
        <v>45465</v>
      </c>
      <c r="N25" s="7"/>
      <c r="P25" s="61" t="s">
        <v>39</v>
      </c>
    </row>
    <row r="26" spans="1:16" s="2" customFormat="1" ht="53" customHeight="1" x14ac:dyDescent="0.25">
      <c r="A26" s="99"/>
      <c r="B26" s="100"/>
      <c r="C26" s="108" t="s">
        <v>116</v>
      </c>
      <c r="D26" s="107"/>
      <c r="E26" s="108" t="s">
        <v>117</v>
      </c>
      <c r="F26" s="107"/>
      <c r="G26" s="108" t="s">
        <v>118</v>
      </c>
      <c r="H26" s="107"/>
      <c r="I26" s="108" t="s">
        <v>119</v>
      </c>
      <c r="J26" s="107"/>
      <c r="K26" s="108" t="s">
        <v>120</v>
      </c>
      <c r="L26" s="107"/>
      <c r="M26" s="99"/>
      <c r="N26" s="100"/>
    </row>
    <row r="27" spans="1:16" s="2" customFormat="1" ht="13.5" customHeight="1" x14ac:dyDescent="0.25">
      <c r="A27" s="99"/>
      <c r="B27" s="100"/>
      <c r="C27" s="99"/>
      <c r="D27" s="100"/>
      <c r="E27" s="99"/>
      <c r="F27" s="100"/>
      <c r="G27" s="99"/>
      <c r="H27" s="100"/>
      <c r="I27" s="99"/>
      <c r="J27" s="100"/>
      <c r="K27" s="99"/>
      <c r="L27" s="100"/>
      <c r="M27" s="99"/>
      <c r="N27" s="100"/>
    </row>
    <row r="28" spans="1:16" s="2" customFormat="1" ht="13.5" customHeight="1" x14ac:dyDescent="0.25">
      <c r="A28" s="99"/>
      <c r="B28" s="100"/>
      <c r="C28" s="99"/>
      <c r="D28" s="100"/>
      <c r="E28" s="99"/>
      <c r="F28" s="100"/>
      <c r="G28" s="99"/>
      <c r="H28" s="100"/>
      <c r="I28" s="99"/>
      <c r="J28" s="100"/>
      <c r="K28" s="99"/>
      <c r="L28" s="100"/>
      <c r="M28" s="99"/>
      <c r="N28" s="100"/>
    </row>
    <row r="29" spans="1:16" s="2" customFormat="1" ht="13.5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</row>
    <row r="30" spans="1:16" s="3" customFormat="1" ht="13.5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101"/>
      <c r="L30" s="102"/>
      <c r="M30" s="101"/>
      <c r="N30" s="102"/>
    </row>
    <row r="31" spans="1:16" s="2" customFormat="1" ht="15.5" x14ac:dyDescent="0.25">
      <c r="A31" s="18">
        <f>IF(M25="","",IF(MONTH(M25+1)&lt;&gt;MONTH(M25),"",M25+1))</f>
        <v>45466</v>
      </c>
      <c r="B31" s="7"/>
      <c r="C31" s="18">
        <f>IF(A31="","",IF(MONTH(A31+1)&lt;&gt;MONTH(A31),"",A31+1))</f>
        <v>45467</v>
      </c>
      <c r="D31" s="7"/>
      <c r="E31" s="18">
        <f>IF(C31="","",IF(MONTH(C31+1)&lt;&gt;MONTH(C31),"",C31+1))</f>
        <v>45468</v>
      </c>
      <c r="F31" s="7"/>
      <c r="G31" s="18">
        <f>IF(E31="","",IF(MONTH(E31+1)&lt;&gt;MONTH(E31),"",E31+1))</f>
        <v>45469</v>
      </c>
      <c r="H31" s="7"/>
      <c r="I31" s="18">
        <f>IF(G31="","",IF(MONTH(G31+1)&lt;&gt;MONTH(G31),"",G31+1))</f>
        <v>45470</v>
      </c>
      <c r="J31" s="7"/>
      <c r="K31" s="18">
        <f>IF(I31="","",IF(MONTH(I31+1)&lt;&gt;MONTH(I31),"",I31+1))</f>
        <v>45471</v>
      </c>
      <c r="L31" s="7"/>
      <c r="M31" s="18">
        <f>IF(K31="","",IF(MONTH(K31+1)&lt;&gt;MONTH(K31),"",K31+1))</f>
        <v>45472</v>
      </c>
      <c r="N31" s="7"/>
    </row>
    <row r="32" spans="1:16" s="2" customFormat="1" ht="42.5" customHeight="1" x14ac:dyDescent="0.25">
      <c r="A32" s="99"/>
      <c r="B32" s="100"/>
      <c r="C32" s="99"/>
      <c r="D32" s="100"/>
      <c r="E32" s="99"/>
      <c r="F32" s="100"/>
      <c r="G32" s="108" t="s">
        <v>121</v>
      </c>
      <c r="H32" s="107"/>
      <c r="I32" s="99"/>
      <c r="J32" s="100"/>
      <c r="K32" s="108" t="s">
        <v>123</v>
      </c>
      <c r="L32" s="107"/>
      <c r="M32" s="99"/>
      <c r="N32" s="100"/>
    </row>
    <row r="33" spans="1:14" s="2" customFormat="1" ht="13.5" customHeight="1" x14ac:dyDescent="0.25">
      <c r="A33" s="99"/>
      <c r="B33" s="100"/>
      <c r="C33" s="99"/>
      <c r="D33" s="100"/>
      <c r="E33" s="99"/>
      <c r="F33" s="100"/>
      <c r="G33" s="156"/>
      <c r="H33" s="157"/>
      <c r="I33" s="99"/>
      <c r="J33" s="100"/>
      <c r="K33" s="99"/>
      <c r="L33" s="100"/>
      <c r="M33" s="99"/>
      <c r="N33" s="100"/>
    </row>
    <row r="34" spans="1:14" s="2" customFormat="1" ht="52" customHeight="1" x14ac:dyDescent="0.25">
      <c r="A34" s="99"/>
      <c r="B34" s="100"/>
      <c r="C34" s="99"/>
      <c r="D34" s="100"/>
      <c r="E34" s="99"/>
      <c r="F34" s="100"/>
      <c r="G34" s="154" t="s">
        <v>122</v>
      </c>
      <c r="H34" s="155"/>
      <c r="I34" s="99"/>
      <c r="J34" s="100"/>
      <c r="K34" s="99"/>
      <c r="L34" s="100"/>
      <c r="M34" s="99"/>
      <c r="N34" s="100"/>
    </row>
    <row r="35" spans="1:14" s="2" customFormat="1" ht="13.5" customHeight="1" x14ac:dyDescent="0.25">
      <c r="A35" s="99"/>
      <c r="B35" s="100"/>
      <c r="C35" s="99"/>
      <c r="D35" s="100"/>
      <c r="E35" s="99"/>
      <c r="F35" s="100"/>
      <c r="G35" s="99"/>
      <c r="H35" s="100"/>
      <c r="I35" s="99"/>
      <c r="J35" s="100"/>
      <c r="K35" s="99"/>
      <c r="L35" s="100"/>
      <c r="M35" s="99"/>
      <c r="N35" s="100"/>
    </row>
    <row r="36" spans="1:14" s="3" customFormat="1" ht="13.5" customHeight="1" x14ac:dyDescent="0.25">
      <c r="A36" s="101"/>
      <c r="B36" s="102"/>
      <c r="C36" s="101"/>
      <c r="D36" s="102"/>
      <c r="E36" s="101"/>
      <c r="F36" s="102"/>
      <c r="G36" s="101"/>
      <c r="H36" s="102"/>
      <c r="I36" s="101"/>
      <c r="J36" s="102"/>
      <c r="K36" s="101"/>
      <c r="L36" s="102"/>
      <c r="M36" s="101"/>
      <c r="N36" s="102"/>
    </row>
    <row r="37" spans="1:14" ht="15.5" x14ac:dyDescent="0.35">
      <c r="A37" s="18">
        <f>IF(M31="","",IF(MONTH(M31+1)&lt;&gt;MONTH(M31),"",M31+1))</f>
        <v>45473</v>
      </c>
      <c r="B37" s="7"/>
      <c r="C37" s="18" t="str">
        <f>IF(A37="","",IF(MONTH(A37+1)&lt;&gt;MONTH(A37),"",A37+1))</f>
        <v/>
      </c>
      <c r="D37" s="7"/>
      <c r="E37" s="126" t="s">
        <v>41</v>
      </c>
      <c r="F37" s="113"/>
      <c r="G37" s="113"/>
      <c r="H37" s="113"/>
      <c r="I37" s="65"/>
      <c r="J37" s="65"/>
      <c r="K37" s="9"/>
      <c r="L37" s="9"/>
      <c r="M37" s="9"/>
      <c r="N37" s="10"/>
    </row>
    <row r="38" spans="1:14" ht="13.5" customHeight="1" x14ac:dyDescent="0.35">
      <c r="A38" s="99"/>
      <c r="B38" s="100"/>
      <c r="C38" s="99"/>
      <c r="D38" s="100"/>
      <c r="E38" s="152" t="s">
        <v>110</v>
      </c>
      <c r="F38" s="153"/>
      <c r="G38" s="153"/>
      <c r="H38" s="153"/>
      <c r="I38" s="153"/>
      <c r="J38" s="153"/>
      <c r="K38" s="122"/>
      <c r="L38" s="122"/>
      <c r="M38" s="122"/>
      <c r="N38" s="123"/>
    </row>
    <row r="39" spans="1:14" ht="13.5" customHeight="1" x14ac:dyDescent="0.35">
      <c r="A39" s="99"/>
      <c r="B39" s="100"/>
      <c r="C39" s="99"/>
      <c r="D39" s="100"/>
      <c r="E39" s="82"/>
      <c r="F39" s="67"/>
      <c r="G39" s="67"/>
      <c r="H39" s="67"/>
      <c r="I39" s="67"/>
      <c r="J39" s="67"/>
      <c r="K39" s="124"/>
      <c r="L39" s="124"/>
      <c r="M39" s="124"/>
      <c r="N39" s="125"/>
    </row>
    <row r="40" spans="1:14" ht="13.5" customHeight="1" x14ac:dyDescent="0.35">
      <c r="A40" s="99"/>
      <c r="B40" s="100"/>
      <c r="C40" s="99"/>
      <c r="D40" s="100"/>
      <c r="E40" s="152" t="s">
        <v>111</v>
      </c>
      <c r="F40" s="153"/>
      <c r="G40" s="153"/>
      <c r="H40" s="153"/>
      <c r="I40" s="153"/>
      <c r="J40" s="67"/>
      <c r="K40" s="116"/>
      <c r="L40" s="116"/>
      <c r="M40" s="116"/>
      <c r="N40" s="117"/>
    </row>
    <row r="41" spans="1:14" ht="13.5" customHeight="1" x14ac:dyDescent="0.35">
      <c r="A41" s="99"/>
      <c r="B41" s="100"/>
      <c r="C41" s="99"/>
      <c r="D41" s="100"/>
      <c r="E41" s="22"/>
      <c r="F41" s="6"/>
      <c r="G41" s="6"/>
      <c r="H41" s="6"/>
      <c r="I41" s="6"/>
      <c r="J41" s="6"/>
      <c r="K41" s="6"/>
      <c r="L41" s="6"/>
      <c r="M41" s="4"/>
      <c r="N41" s="20"/>
    </row>
    <row r="42" spans="1:14" ht="13.5" customHeight="1" x14ac:dyDescent="0.35">
      <c r="A42" s="101"/>
      <c r="B42" s="102"/>
      <c r="C42" s="101"/>
      <c r="D42" s="102"/>
      <c r="E42" s="23"/>
      <c r="F42" s="14"/>
      <c r="G42" s="14"/>
      <c r="H42" s="14"/>
      <c r="I42" s="14"/>
      <c r="J42" s="14"/>
      <c r="K42" s="14"/>
      <c r="L42" s="14"/>
      <c r="M42" s="15"/>
      <c r="N42" s="17"/>
    </row>
    <row r="45" spans="1:14" s="1" customFormat="1" ht="10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0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0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9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E37:H37"/>
    <mergeCell ref="E38:J38"/>
    <mergeCell ref="E40:I40"/>
  </mergeCells>
  <conditionalFormatting sqref="A7 C7 E7 G7 I7 K7 M7 A13 C13 E13 G13 I13 K13 M13 A19 C19 E19 G19 I19 K19 M19 A25 C25 E25 G25 I25 K25 M25 A31 C31 E31 G31 I31 K31 M31 A37 C37">
    <cfRule type="expression" dxfId="82" priority="17">
      <formula>A7=""</formula>
    </cfRule>
  </conditionalFormatting>
  <conditionalFormatting sqref="A8:N8 A38:D38">
    <cfRule type="expression" dxfId="81" priority="15">
      <formula>A7=""</formula>
    </cfRule>
  </conditionalFormatting>
  <conditionalFormatting sqref="A9:N9 A15:N15 A21:N21 A27:N27 A39:D39">
    <cfRule type="expression" dxfId="80" priority="14">
      <formula>A7=""</formula>
    </cfRule>
  </conditionalFormatting>
  <conditionalFormatting sqref="A10:N10 A16:N16 A22:N22 A28:N28 A40:D40">
    <cfRule type="expression" dxfId="79" priority="13">
      <formula>A7=""</formula>
    </cfRule>
  </conditionalFormatting>
  <conditionalFormatting sqref="A11:N11 A17:N17 A23:N23 A29:N29 A35:N35 A41:D41">
    <cfRule type="expression" dxfId="78" priority="12">
      <formula>A7=""</formula>
    </cfRule>
  </conditionalFormatting>
  <conditionalFormatting sqref="A12:N12 A18:N18 A24:N24 A30:N30 A36:N36 A42:D42">
    <cfRule type="expression" dxfId="77" priority="11">
      <formula>A7=""</formula>
    </cfRule>
  </conditionalFormatting>
  <conditionalFormatting sqref="A14:N14">
    <cfRule type="expression" dxfId="76" priority="9">
      <formula>A13=""</formula>
    </cfRule>
  </conditionalFormatting>
  <conditionalFormatting sqref="A20:N20">
    <cfRule type="expression" dxfId="75" priority="7">
      <formula>A19=""</formula>
    </cfRule>
  </conditionalFormatting>
  <conditionalFormatting sqref="A26:N26">
    <cfRule type="expression" dxfId="74" priority="5">
      <formula>A25=""</formula>
    </cfRule>
  </conditionalFormatting>
  <conditionalFormatting sqref="A32:N32">
    <cfRule type="expression" dxfId="73" priority="1">
      <formula>A31=""</formula>
    </cfRule>
  </conditionalFormatting>
  <conditionalFormatting sqref="A33:N33">
    <cfRule type="expression" dxfId="72" priority="3">
      <formula>A31=""</formula>
    </cfRule>
  </conditionalFormatting>
  <conditionalFormatting sqref="A34:N34">
    <cfRule type="expression" dxfId="71" priority="2">
      <formula>A31=""</formula>
    </cfRule>
  </conditionalFormatting>
  <conditionalFormatting sqref="B7 D7 F7 H7 J7 L7 N7 B13 D13 F13 H13 J13 L13 N13 B19 D19 F19 H19 J19 L19 N19 B25 D25 F25 H25 J25 L25 N25 B31 D31 F31 H31 J31 L31 N31 B37 D37">
    <cfRule type="expression" dxfId="70" priority="1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70"/>
  <sheetViews>
    <sheetView showGridLines="0" topLeftCell="A30" workbookViewId="0">
      <selection activeCell="K26" sqref="K26:L26"/>
    </sheetView>
  </sheetViews>
  <sheetFormatPr defaultColWidth="9.1796875" defaultRowHeight="12.5" x14ac:dyDescent="0.25"/>
  <cols>
    <col min="1" max="1" width="4.81640625" customWidth="1"/>
    <col min="2" max="2" width="13.7265625" customWidth="1"/>
    <col min="3" max="3" width="4.81640625" customWidth="1"/>
    <col min="4" max="4" width="13.7265625" customWidth="1"/>
    <col min="5" max="5" width="4.81640625" customWidth="1"/>
    <col min="6" max="6" width="13.7265625" customWidth="1"/>
    <col min="7" max="7" width="4.81640625" customWidth="1"/>
    <col min="8" max="8" width="13.7265625" customWidth="1"/>
    <col min="9" max="9" width="4.81640625" customWidth="1"/>
    <col min="10" max="10" width="13.7265625" customWidth="1"/>
    <col min="11" max="11" width="4.81640625" customWidth="1"/>
    <col min="12" max="12" width="13.7265625" customWidth="1"/>
    <col min="13" max="13" width="4.81640625" customWidth="1"/>
    <col min="14" max="14" width="13.7265625" customWidth="1"/>
    <col min="15" max="15" width="3.54296875" customWidth="1"/>
    <col min="16" max="16" width="25.7265625" customWidth="1"/>
  </cols>
  <sheetData>
    <row r="1" spans="1:16" hidden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idden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 x14ac:dyDescent="0.25">
      <c r="A4" s="118" t="s">
        <v>25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6" s="1" customFormat="1" ht="10" hidden="1" x14ac:dyDescent="0.2">
      <c r="A5" s="1" t="s">
        <v>2</v>
      </c>
      <c r="B5" s="19">
        <f>DATE(YEAR(Gener!B5),MONTH(Gener!B5)+6,1)</f>
        <v>45474</v>
      </c>
    </row>
    <row r="6" spans="1:16" s="2" customFormat="1" ht="18" customHeight="1" x14ac:dyDescent="0.25">
      <c r="A6" s="120">
        <f>A13</f>
        <v>45480</v>
      </c>
      <c r="B6" s="121"/>
      <c r="C6" s="120">
        <f>C13</f>
        <v>45481</v>
      </c>
      <c r="D6" s="121"/>
      <c r="E6" s="120">
        <f>E13</f>
        <v>45482</v>
      </c>
      <c r="F6" s="121"/>
      <c r="G6" s="120">
        <f>G13</f>
        <v>45483</v>
      </c>
      <c r="H6" s="121"/>
      <c r="I6" s="120">
        <f>I13</f>
        <v>45484</v>
      </c>
      <c r="J6" s="121"/>
      <c r="K6" s="120">
        <f>K13</f>
        <v>45485</v>
      </c>
      <c r="L6" s="121"/>
      <c r="M6" s="120">
        <f>M13</f>
        <v>45486</v>
      </c>
      <c r="N6" s="121"/>
    </row>
    <row r="7" spans="1:16" s="2" customFormat="1" ht="15.75" customHeight="1" x14ac:dyDescent="0.25">
      <c r="A7" s="18" t="str">
        <f>IF(WEEKDAY($B$5,1)=startday,$B$5,"")</f>
        <v/>
      </c>
      <c r="B7" s="7"/>
      <c r="C7" s="18">
        <f>IF(A7="",IF(WEEKDAY($B$5,1)=MOD(startday,7)+1,$B$5,""),A7+1)</f>
        <v>45474</v>
      </c>
      <c r="D7" s="7"/>
      <c r="E7" s="18">
        <f>IF(C7="",IF(WEEKDAY($B$5,1)=MOD(startday+1,7)+1,$B$5,""),C7+1)</f>
        <v>45475</v>
      </c>
      <c r="F7" s="7"/>
      <c r="G7" s="18">
        <f>IF(E7="",IF(WEEKDAY($B$5,1)=MOD(startday+2,7)+1,$B$5,""),E7+1)</f>
        <v>45476</v>
      </c>
      <c r="H7" s="7"/>
      <c r="I7" s="18">
        <f>IF(G7="",IF(WEEKDAY($B$5,1)=MOD(startday+3,7)+1,$B$5,""),G7+1)</f>
        <v>45477</v>
      </c>
      <c r="J7" s="7"/>
      <c r="K7" s="18">
        <f>IF(I7="",IF(WEEKDAY($B$5,1)=MOD(startday+4,7)+1,$B$5,""),I7+1)</f>
        <v>45478</v>
      </c>
      <c r="L7" s="7"/>
      <c r="M7" s="18">
        <f>IF(K7="",IF(WEEKDAY($B$5,1)=MOD(startday+5,7)+1,$B$5,""),K7+1)</f>
        <v>45479</v>
      </c>
      <c r="N7" s="7"/>
    </row>
    <row r="8" spans="1:16" s="2" customFormat="1" ht="13.5" customHeight="1" x14ac:dyDescent="0.25">
      <c r="A8" s="99"/>
      <c r="B8" s="100"/>
      <c r="C8" s="99"/>
      <c r="D8" s="100"/>
      <c r="E8" s="99"/>
      <c r="F8" s="100"/>
      <c r="G8" s="99"/>
      <c r="H8" s="100"/>
      <c r="I8" s="99"/>
      <c r="J8" s="100"/>
      <c r="K8" s="99"/>
      <c r="L8" s="100"/>
      <c r="M8" s="99"/>
      <c r="N8" s="100"/>
    </row>
    <row r="9" spans="1:16" s="2" customFormat="1" ht="13.5" customHeight="1" x14ac:dyDescent="0.25">
      <c r="A9" s="99"/>
      <c r="B9" s="100"/>
      <c r="C9" s="99"/>
      <c r="D9" s="100"/>
      <c r="E9" s="99"/>
      <c r="F9" s="100"/>
      <c r="G9" s="99"/>
      <c r="H9" s="100"/>
      <c r="I9" s="99"/>
      <c r="J9" s="100"/>
      <c r="K9" s="99"/>
      <c r="L9" s="100"/>
      <c r="M9" s="99"/>
      <c r="N9" s="100"/>
    </row>
    <row r="10" spans="1:16" s="2" customFormat="1" ht="13.5" customHeight="1" x14ac:dyDescent="0.25">
      <c r="A10" s="99"/>
      <c r="B10" s="100"/>
      <c r="C10" s="99"/>
      <c r="D10" s="100"/>
      <c r="E10" s="99"/>
      <c r="F10" s="100"/>
      <c r="G10" s="99"/>
      <c r="H10" s="100"/>
      <c r="I10" s="99"/>
      <c r="J10" s="100"/>
      <c r="K10" s="99"/>
      <c r="L10" s="100"/>
      <c r="M10" s="99"/>
      <c r="N10" s="100"/>
    </row>
    <row r="11" spans="1:16" s="2" customFormat="1" ht="13.5" customHeight="1" x14ac:dyDescent="0.25">
      <c r="A11" s="99"/>
      <c r="B11" s="100"/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</row>
    <row r="12" spans="1:16" s="3" customFormat="1" ht="13.5" customHeight="1" x14ac:dyDescent="0.25">
      <c r="A12" s="101"/>
      <c r="B12" s="102"/>
      <c r="C12" s="101"/>
      <c r="D12" s="102"/>
      <c r="E12" s="101"/>
      <c r="F12" s="102"/>
      <c r="G12" s="101"/>
      <c r="H12" s="102"/>
      <c r="I12" s="101"/>
      <c r="J12" s="102"/>
      <c r="K12" s="101"/>
      <c r="L12" s="102"/>
      <c r="M12" s="101"/>
      <c r="N12" s="102"/>
    </row>
    <row r="13" spans="1:16" s="2" customFormat="1" ht="15.75" customHeight="1" x14ac:dyDescent="0.25">
      <c r="A13" s="18">
        <f>IF(M7="","",IF(MONTH(M7+1)&lt;&gt;MONTH(M7),"",M7+1))</f>
        <v>45480</v>
      </c>
      <c r="B13" s="7"/>
      <c r="C13" s="18">
        <f>IF(A13="","",IF(MONTH(A13+1)&lt;&gt;MONTH(A13),"",A13+1))</f>
        <v>45481</v>
      </c>
      <c r="D13" s="7"/>
      <c r="E13" s="18">
        <f>IF(C13="","",IF(MONTH(C13+1)&lt;&gt;MONTH(C13),"",C13+1))</f>
        <v>45482</v>
      </c>
      <c r="F13" s="7"/>
      <c r="G13" s="18">
        <f>IF(E13="","",IF(MONTH(E13+1)&lt;&gt;MONTH(E13),"",E13+1))</f>
        <v>45483</v>
      </c>
      <c r="H13" s="7"/>
      <c r="I13" s="18">
        <f>IF(G13="","",IF(MONTH(G13+1)&lt;&gt;MONTH(G13),"",G13+1))</f>
        <v>45484</v>
      </c>
      <c r="J13" s="7"/>
      <c r="K13" s="18">
        <f>IF(I13="","",IF(MONTH(I13+1)&lt;&gt;MONTH(I13),"",I13+1))</f>
        <v>45485</v>
      </c>
      <c r="L13" s="7"/>
      <c r="M13" s="18">
        <f>IF(K13="","",IF(MONTH(K13+1)&lt;&gt;MONTH(K13),"",K13+1))</f>
        <v>45486</v>
      </c>
      <c r="N13" s="7"/>
    </row>
    <row r="14" spans="1:16" s="2" customFormat="1" ht="41" customHeight="1" x14ac:dyDescent="0.25">
      <c r="A14" s="99"/>
      <c r="B14" s="100"/>
      <c r="C14" s="99"/>
      <c r="D14" s="100"/>
      <c r="E14" s="99"/>
      <c r="F14" s="100"/>
      <c r="G14" s="99"/>
      <c r="H14" s="100"/>
      <c r="I14" s="146" t="s">
        <v>130</v>
      </c>
      <c r="J14" s="147"/>
      <c r="K14" s="99"/>
      <c r="L14" s="100"/>
      <c r="M14" s="99"/>
      <c r="N14" s="100"/>
    </row>
    <row r="15" spans="1:16" s="2" customFormat="1" ht="13.5" customHeight="1" x14ac:dyDescent="0.25">
      <c r="A15" s="99"/>
      <c r="B15" s="100"/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P15" s="53" t="s">
        <v>34</v>
      </c>
    </row>
    <row r="16" spans="1:16" s="2" customFormat="1" ht="13.5" customHeight="1" x14ac:dyDescent="0.25">
      <c r="A16" s="99"/>
      <c r="B16" s="100"/>
      <c r="C16" s="99"/>
      <c r="D16" s="100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P16" s="54"/>
    </row>
    <row r="17" spans="1:16" s="2" customFormat="1" ht="13.5" customHeight="1" x14ac:dyDescent="0.25">
      <c r="A17" s="99"/>
      <c r="B17" s="100"/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P17" s="55" t="s">
        <v>35</v>
      </c>
    </row>
    <row r="18" spans="1:16" s="3" customFormat="1" ht="13.5" customHeight="1" x14ac:dyDescent="0.25">
      <c r="A18" s="101"/>
      <c r="B18" s="102"/>
      <c r="C18" s="101"/>
      <c r="D18" s="102"/>
      <c r="E18" s="101"/>
      <c r="F18" s="102"/>
      <c r="G18" s="101"/>
      <c r="H18" s="102"/>
      <c r="I18" s="101"/>
      <c r="J18" s="102"/>
      <c r="K18" s="101"/>
      <c r="L18" s="102"/>
      <c r="M18" s="101"/>
      <c r="N18" s="102"/>
      <c r="P18" s="54"/>
    </row>
    <row r="19" spans="1:16" s="2" customFormat="1" ht="15.75" customHeight="1" x14ac:dyDescent="0.25">
      <c r="A19" s="18">
        <f>IF(M13="","",IF(MONTH(M13+1)&lt;&gt;MONTH(M13),"",M13+1))</f>
        <v>45487</v>
      </c>
      <c r="B19" s="7"/>
      <c r="C19" s="18">
        <f>IF(A19="","",IF(MONTH(A19+1)&lt;&gt;MONTH(A19),"",A19+1))</f>
        <v>45488</v>
      </c>
      <c r="D19" s="7"/>
      <c r="E19" s="18">
        <f>IF(C19="","",IF(MONTH(C19+1)&lt;&gt;MONTH(C19),"",C19+1))</f>
        <v>45489</v>
      </c>
      <c r="F19" s="7"/>
      <c r="G19" s="18">
        <f>IF(E19="","",IF(MONTH(E19+1)&lt;&gt;MONTH(E19),"",E19+1))</f>
        <v>45490</v>
      </c>
      <c r="H19" s="7"/>
      <c r="I19" s="18">
        <f>IF(G19="","",IF(MONTH(G19+1)&lt;&gt;MONTH(G19),"",G19+1))</f>
        <v>45491</v>
      </c>
      <c r="J19" s="7"/>
      <c r="K19" s="18">
        <f>IF(I19="","",IF(MONTH(I19+1)&lt;&gt;MONTH(I19),"",I19+1))</f>
        <v>45492</v>
      </c>
      <c r="L19" s="7"/>
      <c r="M19" s="18">
        <f>IF(K19="","",IF(MONTH(K19+1)&lt;&gt;MONTH(K19),"",K19+1))</f>
        <v>45493</v>
      </c>
      <c r="N19" s="7"/>
      <c r="P19" s="56" t="s">
        <v>36</v>
      </c>
    </row>
    <row r="20" spans="1:16" s="2" customFormat="1" ht="44.5" customHeight="1" x14ac:dyDescent="0.25">
      <c r="A20" s="99"/>
      <c r="B20" s="100"/>
      <c r="C20" s="99"/>
      <c r="D20" s="100"/>
      <c r="E20" s="99"/>
      <c r="F20" s="100"/>
      <c r="G20" s="99"/>
      <c r="H20" s="100"/>
      <c r="I20" s="146" t="s">
        <v>131</v>
      </c>
      <c r="J20" s="147"/>
      <c r="K20" s="99"/>
      <c r="L20" s="100"/>
      <c r="M20" s="99"/>
      <c r="N20" s="100"/>
      <c r="P20" s="57"/>
    </row>
    <row r="21" spans="1:16" s="2" customFormat="1" ht="13.5" customHeight="1" x14ac:dyDescent="0.25">
      <c r="A21" s="99"/>
      <c r="B21" s="100"/>
      <c r="C21" s="99"/>
      <c r="D21" s="100"/>
      <c r="E21" s="99"/>
      <c r="F21" s="100"/>
      <c r="G21" s="99"/>
      <c r="H21" s="100"/>
      <c r="I21" s="99"/>
      <c r="J21" s="100"/>
      <c r="K21" s="99"/>
      <c r="L21" s="100"/>
      <c r="M21" s="99"/>
      <c r="N21" s="100"/>
      <c r="P21" s="58" t="s">
        <v>37</v>
      </c>
    </row>
    <row r="22" spans="1:16" s="2" customFormat="1" ht="13.5" customHeight="1" x14ac:dyDescent="0.25">
      <c r="A22" s="99"/>
      <c r="B22" s="100"/>
      <c r="C22" s="99"/>
      <c r="D22" s="100"/>
      <c r="E22" s="99"/>
      <c r="F22" s="100"/>
      <c r="G22" s="99"/>
      <c r="H22" s="100"/>
      <c r="I22" s="99"/>
      <c r="J22" s="100"/>
      <c r="K22" s="99"/>
      <c r="L22" s="100"/>
      <c r="M22" s="99"/>
      <c r="N22" s="100"/>
      <c r="P22" s="59"/>
    </row>
    <row r="23" spans="1:16" s="2" customFormat="1" ht="13.5" customHeight="1" x14ac:dyDescent="0.25">
      <c r="A23" s="99"/>
      <c r="B23" s="100"/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P23" s="60" t="s">
        <v>38</v>
      </c>
    </row>
    <row r="24" spans="1:16" s="3" customFormat="1" ht="13.5" customHeight="1" x14ac:dyDescent="0.25">
      <c r="A24" s="101"/>
      <c r="B24" s="102"/>
      <c r="C24" s="101"/>
      <c r="D24" s="102"/>
      <c r="E24" s="101"/>
      <c r="F24" s="102"/>
      <c r="G24" s="101"/>
      <c r="H24" s="102"/>
      <c r="I24" s="101"/>
      <c r="J24" s="102"/>
      <c r="K24" s="101"/>
      <c r="L24" s="102"/>
      <c r="M24" s="101"/>
      <c r="N24" s="102"/>
      <c r="P24" s="54"/>
    </row>
    <row r="25" spans="1:16" s="2" customFormat="1" ht="15.75" customHeight="1" x14ac:dyDescent="0.25">
      <c r="A25" s="18">
        <f>IF(M19="","",IF(MONTH(M19+1)&lt;&gt;MONTH(M19),"",M19+1))</f>
        <v>45494</v>
      </c>
      <c r="B25" s="7"/>
      <c r="C25" s="18">
        <f>IF(A25="","",IF(MONTH(A25+1)&lt;&gt;MONTH(A25),"",A25+1))</f>
        <v>45495</v>
      </c>
      <c r="D25" s="7"/>
      <c r="E25" s="18">
        <f>IF(C25="","",IF(MONTH(C25+1)&lt;&gt;MONTH(C25),"",C25+1))</f>
        <v>45496</v>
      </c>
      <c r="F25" s="7"/>
      <c r="G25" s="18">
        <f>IF(E25="","",IF(MONTH(E25+1)&lt;&gt;MONTH(E25),"",E25+1))</f>
        <v>45497</v>
      </c>
      <c r="H25" s="7"/>
      <c r="I25" s="18">
        <f>IF(G25="","",IF(MONTH(G25+1)&lt;&gt;MONTH(G25),"",G25+1))</f>
        <v>45498</v>
      </c>
      <c r="J25" s="7"/>
      <c r="K25" s="18">
        <f>IF(I25="","",IF(MONTH(I25+1)&lt;&gt;MONTH(I25),"",I25+1))</f>
        <v>45499</v>
      </c>
      <c r="L25" s="7"/>
      <c r="M25" s="18">
        <f>IF(K25="","",IF(MONTH(K25+1)&lt;&gt;MONTH(K25),"",K25+1))</f>
        <v>45500</v>
      </c>
      <c r="N25" s="7"/>
      <c r="P25" s="61" t="s">
        <v>39</v>
      </c>
    </row>
    <row r="26" spans="1:16" s="2" customFormat="1" ht="41" customHeight="1" x14ac:dyDescent="0.25">
      <c r="A26" s="146" t="s">
        <v>132</v>
      </c>
      <c r="B26" s="147"/>
      <c r="C26" s="99"/>
      <c r="D26" s="100"/>
      <c r="E26" s="99"/>
      <c r="F26" s="100"/>
      <c r="G26" s="99"/>
      <c r="H26" s="100"/>
      <c r="I26" s="99"/>
      <c r="J26" s="100"/>
      <c r="K26" s="161" t="s">
        <v>133</v>
      </c>
      <c r="L26" s="162"/>
      <c r="M26" s="99"/>
      <c r="N26" s="100"/>
    </row>
    <row r="27" spans="1:16" s="2" customFormat="1" ht="13.5" customHeight="1" x14ac:dyDescent="0.25">
      <c r="A27" s="99"/>
      <c r="B27" s="100"/>
      <c r="C27" s="99"/>
      <c r="D27" s="100"/>
      <c r="E27" s="99"/>
      <c r="F27" s="100"/>
      <c r="G27" s="99"/>
      <c r="H27" s="100"/>
      <c r="I27" s="99"/>
      <c r="J27" s="100"/>
      <c r="K27" s="99"/>
      <c r="L27" s="100"/>
      <c r="M27" s="99"/>
      <c r="N27" s="100"/>
    </row>
    <row r="28" spans="1:16" s="2" customFormat="1" ht="13.5" customHeight="1" x14ac:dyDescent="0.25">
      <c r="A28" s="99"/>
      <c r="B28" s="100"/>
      <c r="C28" s="99"/>
      <c r="D28" s="100"/>
      <c r="E28" s="99"/>
      <c r="F28" s="100"/>
      <c r="G28" s="99"/>
      <c r="H28" s="100"/>
      <c r="I28" s="99"/>
      <c r="J28" s="100"/>
      <c r="K28" s="99"/>
      <c r="L28" s="100"/>
      <c r="M28" s="99"/>
      <c r="N28" s="100"/>
    </row>
    <row r="29" spans="1:16" s="2" customFormat="1" ht="13.5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</row>
    <row r="30" spans="1:16" s="3" customFormat="1" ht="13.5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101"/>
      <c r="L30" s="102"/>
      <c r="M30" s="101"/>
      <c r="N30" s="102"/>
    </row>
    <row r="31" spans="1:16" s="2" customFormat="1" ht="15.5" x14ac:dyDescent="0.25">
      <c r="A31" s="18">
        <f>IF(M25="","",IF(MONTH(M25+1)&lt;&gt;MONTH(M25),"",M25+1))</f>
        <v>45501</v>
      </c>
      <c r="B31" s="7"/>
      <c r="C31" s="18">
        <f>IF(A31="","",IF(MONTH(A31+1)&lt;&gt;MONTH(A31),"",A31+1))</f>
        <v>45502</v>
      </c>
      <c r="D31" s="7"/>
      <c r="E31" s="18">
        <f>IF(C31="","",IF(MONTH(C31+1)&lt;&gt;MONTH(C31),"",C31+1))</f>
        <v>45503</v>
      </c>
      <c r="F31" s="7"/>
      <c r="G31" s="18">
        <f>IF(E31="","",IF(MONTH(E31+1)&lt;&gt;MONTH(E31),"",E31+1))</f>
        <v>45504</v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6" s="2" customFormat="1" ht="34" customHeight="1" x14ac:dyDescent="0.25">
      <c r="A32" s="99"/>
      <c r="B32" s="100"/>
      <c r="C32" s="99"/>
      <c r="D32" s="100"/>
      <c r="E32" s="160" t="s">
        <v>128</v>
      </c>
      <c r="F32" s="160"/>
      <c r="G32" s="99"/>
      <c r="H32" s="100"/>
      <c r="I32" s="99"/>
      <c r="J32" s="100"/>
      <c r="K32" s="99"/>
      <c r="L32" s="100"/>
      <c r="M32" s="99"/>
      <c r="N32" s="100"/>
    </row>
    <row r="33" spans="1:14" s="2" customFormat="1" ht="13.5" customHeight="1" x14ac:dyDescent="0.25">
      <c r="A33" s="99"/>
      <c r="B33" s="100"/>
      <c r="C33" s="99"/>
      <c r="D33" s="100"/>
      <c r="E33" s="150" t="s">
        <v>81</v>
      </c>
      <c r="F33" s="151"/>
      <c r="G33" s="99"/>
      <c r="H33" s="100"/>
      <c r="I33" s="99"/>
      <c r="J33" s="100"/>
      <c r="K33" s="99"/>
      <c r="L33" s="100"/>
      <c r="M33" s="99"/>
      <c r="N33" s="100"/>
    </row>
    <row r="34" spans="1:14" s="2" customFormat="1" ht="34" customHeight="1" x14ac:dyDescent="0.25">
      <c r="A34" s="99"/>
      <c r="B34" s="100"/>
      <c r="C34" s="99"/>
      <c r="D34" s="100"/>
      <c r="E34" s="160" t="s">
        <v>129</v>
      </c>
      <c r="F34" s="160"/>
      <c r="G34" s="99"/>
      <c r="H34" s="100"/>
      <c r="I34" s="99"/>
      <c r="J34" s="100"/>
      <c r="K34" s="99"/>
      <c r="L34" s="100"/>
      <c r="M34" s="99"/>
      <c r="N34" s="100"/>
    </row>
    <row r="35" spans="1:14" s="2" customFormat="1" ht="13.5" customHeight="1" x14ac:dyDescent="0.25">
      <c r="A35" s="99"/>
      <c r="B35" s="100"/>
      <c r="C35" s="99"/>
      <c r="D35" s="100"/>
      <c r="E35" s="99"/>
      <c r="F35" s="100"/>
      <c r="G35" s="99"/>
      <c r="H35" s="100"/>
      <c r="I35" s="99"/>
      <c r="J35" s="100"/>
      <c r="K35" s="99"/>
      <c r="L35" s="100"/>
      <c r="M35" s="99"/>
      <c r="N35" s="100"/>
    </row>
    <row r="36" spans="1:14" s="3" customFormat="1" ht="13.5" customHeight="1" x14ac:dyDescent="0.25">
      <c r="A36" s="101"/>
      <c r="B36" s="102"/>
      <c r="C36" s="101"/>
      <c r="D36" s="102"/>
      <c r="E36" s="101"/>
      <c r="F36" s="102"/>
      <c r="G36" s="101"/>
      <c r="H36" s="102"/>
      <c r="I36" s="101"/>
      <c r="J36" s="102"/>
      <c r="K36" s="101"/>
      <c r="L36" s="102"/>
      <c r="M36" s="101"/>
      <c r="N36" s="102"/>
    </row>
    <row r="37" spans="1:14" ht="15.5" x14ac:dyDescent="0.3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126" t="s">
        <v>41</v>
      </c>
      <c r="F37" s="113"/>
      <c r="G37" s="113"/>
      <c r="H37" s="113"/>
      <c r="I37" s="9"/>
      <c r="J37" s="9"/>
      <c r="K37" s="9"/>
      <c r="L37" s="9"/>
      <c r="M37" s="9"/>
      <c r="N37" s="10"/>
    </row>
    <row r="38" spans="1:14" ht="13.5" customHeight="1" x14ac:dyDescent="0.35">
      <c r="A38" s="99"/>
      <c r="B38" s="100"/>
      <c r="C38" s="99"/>
      <c r="D38" s="100"/>
      <c r="E38" s="158" t="s">
        <v>127</v>
      </c>
      <c r="F38" s="159"/>
      <c r="G38" s="159"/>
      <c r="H38" s="159"/>
      <c r="I38" s="6"/>
      <c r="J38" s="6"/>
      <c r="K38" s="122"/>
      <c r="L38" s="122"/>
      <c r="M38" s="122"/>
      <c r="N38" s="123"/>
    </row>
    <row r="39" spans="1:14" ht="13.5" customHeight="1" x14ac:dyDescent="0.35">
      <c r="A39" s="99"/>
      <c r="B39" s="100"/>
      <c r="C39" s="99"/>
      <c r="D39" s="100"/>
      <c r="E39" s="22"/>
      <c r="F39" s="6"/>
      <c r="G39" s="6"/>
      <c r="H39" s="6"/>
      <c r="I39" s="6"/>
      <c r="J39" s="6"/>
      <c r="K39" s="124"/>
      <c r="L39" s="124"/>
      <c r="M39" s="124"/>
      <c r="N39" s="125"/>
    </row>
    <row r="40" spans="1:14" ht="13.5" customHeight="1" x14ac:dyDescent="0.35">
      <c r="A40" s="99"/>
      <c r="B40" s="100"/>
      <c r="C40" s="99"/>
      <c r="D40" s="100"/>
      <c r="E40" s="22"/>
      <c r="F40" s="6"/>
      <c r="G40" s="6"/>
      <c r="H40" s="6"/>
      <c r="I40" s="6"/>
      <c r="J40" s="6"/>
      <c r="K40" s="116"/>
      <c r="L40" s="116"/>
      <c r="M40" s="116"/>
      <c r="N40" s="117"/>
    </row>
    <row r="41" spans="1:14" ht="13.5" customHeight="1" x14ac:dyDescent="0.35">
      <c r="A41" s="99"/>
      <c r="B41" s="100"/>
      <c r="C41" s="99"/>
      <c r="D41" s="100"/>
      <c r="E41" s="22"/>
      <c r="F41" s="6"/>
      <c r="G41" s="6"/>
      <c r="H41" s="6"/>
      <c r="I41" s="6"/>
      <c r="J41" s="6"/>
      <c r="K41" s="6"/>
      <c r="L41" s="6"/>
      <c r="M41" s="4"/>
      <c r="N41" s="20"/>
    </row>
    <row r="42" spans="1:14" ht="13.5" customHeight="1" x14ac:dyDescent="0.35">
      <c r="A42" s="101"/>
      <c r="B42" s="102"/>
      <c r="C42" s="101"/>
      <c r="D42" s="102"/>
      <c r="E42" s="23"/>
      <c r="F42" s="14"/>
      <c r="G42" s="14"/>
      <c r="H42" s="14"/>
      <c r="I42" s="14"/>
      <c r="J42" s="14"/>
      <c r="K42" s="14"/>
      <c r="L42" s="14"/>
      <c r="M42" s="15"/>
      <c r="N42" s="17"/>
    </row>
    <row r="45" spans="1:14" s="1" customFormat="1" ht="10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0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0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8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E37:H37"/>
    <mergeCell ref="E38:H38"/>
  </mergeCells>
  <conditionalFormatting sqref="A7 C7 E7 G7 I7 K7 M7 A13 C13 E13 G13 I13 K13 M13 A19 C19 E19 G19 I19 K19 M19 A25 C25 E25 G25 I25 K25 M25 A31 C31 E31 G31 I31 K31 M31 A37 C37">
    <cfRule type="expression" dxfId="69" priority="12">
      <formula>A7=""</formula>
    </cfRule>
  </conditionalFormatting>
  <conditionalFormatting sqref="A8:N8 A38:D38">
    <cfRule type="expression" dxfId="68" priority="10">
      <formula>A7=""</formula>
    </cfRule>
  </conditionalFormatting>
  <conditionalFormatting sqref="A9:N9 A15:N15 A21:N21 A27:N27 A33:D33 G33:N33 A39:D39">
    <cfRule type="expression" dxfId="67" priority="9">
      <formula>A7=""</formula>
    </cfRule>
  </conditionalFormatting>
  <conditionalFormatting sqref="A10:N10 A16:N16 A22:N22 A28:N28 A40:D40">
    <cfRule type="expression" dxfId="66" priority="8">
      <formula>A7=""</formula>
    </cfRule>
  </conditionalFormatting>
  <conditionalFormatting sqref="A11:N11 A17:N17 A23:N23 A29:N29 A35:N35 A41:D41">
    <cfRule type="expression" dxfId="65" priority="7">
      <formula>A7=""</formula>
    </cfRule>
  </conditionalFormatting>
  <conditionalFormatting sqref="A12:N12 A18:N18 A24:N24 A30:N30 A36:N36 A42:D42">
    <cfRule type="expression" dxfId="64" priority="6">
      <formula>A7=""</formula>
    </cfRule>
  </conditionalFormatting>
  <conditionalFormatting sqref="A14:N14">
    <cfRule type="expression" dxfId="63" priority="3">
      <formula>A13=""</formula>
    </cfRule>
  </conditionalFormatting>
  <conditionalFormatting sqref="A20:N20">
    <cfRule type="expression" dxfId="62" priority="2">
      <formula>A19=""</formula>
    </cfRule>
  </conditionalFormatting>
  <conditionalFormatting sqref="A26:N26">
    <cfRule type="expression" dxfId="61" priority="1">
      <formula>A25=""</formula>
    </cfRule>
  </conditionalFormatting>
  <conditionalFormatting sqref="A32:N32">
    <cfRule type="expression" dxfId="60" priority="5">
      <formula>A31=""</formula>
    </cfRule>
  </conditionalFormatting>
  <conditionalFormatting sqref="A34:N34">
    <cfRule type="expression" dxfId="59" priority="4">
      <formula>A31=""</formula>
    </cfRule>
  </conditionalFormatting>
  <conditionalFormatting sqref="B7 D7 F7 H7 J7 L7 N7 B13 D13 F13 H13 J13 L13 N13 B19 D19 F19 H19 J19 L19 N19 B25 D25 F25 H25 J25 L25 N25 B31 D31 F31 H31 J31 L31 N31 B37 D37">
    <cfRule type="expression" dxfId="58" priority="11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70"/>
  <sheetViews>
    <sheetView showGridLines="0" tabSelected="1" topLeftCell="A27" workbookViewId="0">
      <selection activeCell="I32" sqref="I32:J32"/>
    </sheetView>
  </sheetViews>
  <sheetFormatPr defaultColWidth="9.1796875" defaultRowHeight="12.5" x14ac:dyDescent="0.25"/>
  <cols>
    <col min="1" max="1" width="4.81640625" customWidth="1"/>
    <col min="2" max="2" width="13.7265625" customWidth="1"/>
    <col min="3" max="3" width="4.81640625" customWidth="1"/>
    <col min="4" max="4" width="13.7265625" customWidth="1"/>
    <col min="5" max="5" width="4.81640625" customWidth="1"/>
    <col min="6" max="6" width="13.7265625" customWidth="1"/>
    <col min="7" max="7" width="4.81640625" customWidth="1"/>
    <col min="8" max="8" width="13.7265625" customWidth="1"/>
    <col min="9" max="9" width="4.81640625" customWidth="1"/>
    <col min="10" max="10" width="13.7265625" customWidth="1"/>
    <col min="11" max="11" width="4.81640625" customWidth="1"/>
    <col min="12" max="12" width="13.7265625" customWidth="1"/>
    <col min="13" max="13" width="4.81640625" customWidth="1"/>
    <col min="14" max="14" width="13.7265625" customWidth="1"/>
    <col min="15" max="15" width="3.54296875" customWidth="1"/>
    <col min="16" max="16" width="25.7265625" customWidth="1"/>
  </cols>
  <sheetData>
    <row r="1" spans="1:16" hidden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idden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 x14ac:dyDescent="0.25">
      <c r="A4" s="118" t="s">
        <v>26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6" s="1" customFormat="1" ht="10" hidden="1" x14ac:dyDescent="0.2">
      <c r="A5" s="1" t="s">
        <v>2</v>
      </c>
      <c r="B5" s="19">
        <f>DATE(YEAR(Gener!B5),MONTH(Gener!B5)+7,1)</f>
        <v>45505</v>
      </c>
    </row>
    <row r="6" spans="1:16" s="2" customFormat="1" ht="18" customHeight="1" x14ac:dyDescent="0.25">
      <c r="A6" s="120">
        <f>A13</f>
        <v>45508</v>
      </c>
      <c r="B6" s="121"/>
      <c r="C6" s="120">
        <f>C13</f>
        <v>45509</v>
      </c>
      <c r="D6" s="121"/>
      <c r="E6" s="120">
        <f>E13</f>
        <v>45510</v>
      </c>
      <c r="F6" s="121"/>
      <c r="G6" s="120">
        <f>G13</f>
        <v>45511</v>
      </c>
      <c r="H6" s="121"/>
      <c r="I6" s="120">
        <f>I13</f>
        <v>45512</v>
      </c>
      <c r="J6" s="121"/>
      <c r="K6" s="120">
        <f>K13</f>
        <v>45513</v>
      </c>
      <c r="L6" s="121"/>
      <c r="M6" s="120">
        <f>M13</f>
        <v>45514</v>
      </c>
      <c r="N6" s="121"/>
    </row>
    <row r="7" spans="1:16" s="2" customFormat="1" ht="15.75" customHeight="1" x14ac:dyDescent="0.25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>
        <f>IF(G7="",IF(WEEKDAY($B$5,1)=MOD(startday+3,7)+1,$B$5,""),G7+1)</f>
        <v>45505</v>
      </c>
      <c r="J7" s="7"/>
      <c r="K7" s="18">
        <f>IF(I7="",IF(WEEKDAY($B$5,1)=MOD(startday+4,7)+1,$B$5,""),I7+1)</f>
        <v>45506</v>
      </c>
      <c r="L7" s="7"/>
      <c r="M7" s="18">
        <f>IF(K7="",IF(WEEKDAY($B$5,1)=MOD(startday+5,7)+1,$B$5,""),K7+1)</f>
        <v>45507</v>
      </c>
      <c r="N7" s="7"/>
    </row>
    <row r="8" spans="1:16" s="2" customFormat="1" ht="39.5" customHeight="1" x14ac:dyDescent="0.25">
      <c r="A8" s="99"/>
      <c r="B8" s="100"/>
      <c r="C8" s="99"/>
      <c r="D8" s="100"/>
      <c r="E8" s="99"/>
      <c r="F8" s="100"/>
      <c r="G8" s="99"/>
      <c r="H8" s="100"/>
      <c r="I8" s="99"/>
      <c r="J8" s="100"/>
      <c r="K8" s="99"/>
      <c r="L8" s="100"/>
      <c r="M8" s="103" t="s">
        <v>138</v>
      </c>
      <c r="N8" s="104"/>
    </row>
    <row r="9" spans="1:16" s="2" customFormat="1" ht="13.5" customHeight="1" x14ac:dyDescent="0.25">
      <c r="A9" s="99"/>
      <c r="B9" s="100"/>
      <c r="C9" s="99"/>
      <c r="D9" s="100"/>
      <c r="E9" s="99"/>
      <c r="F9" s="100"/>
      <c r="G9" s="99"/>
      <c r="H9" s="100"/>
      <c r="I9" s="99"/>
      <c r="J9" s="100"/>
      <c r="K9" s="99"/>
      <c r="L9" s="100"/>
      <c r="M9" s="99"/>
      <c r="N9" s="100"/>
    </row>
    <row r="10" spans="1:16" s="2" customFormat="1" ht="40.5" customHeight="1" x14ac:dyDescent="0.25">
      <c r="A10" s="99"/>
      <c r="B10" s="100"/>
      <c r="C10" s="99"/>
      <c r="D10" s="100"/>
      <c r="E10" s="99"/>
      <c r="F10" s="100"/>
      <c r="G10" s="99"/>
      <c r="H10" s="100"/>
      <c r="I10" s="99"/>
      <c r="J10" s="100"/>
      <c r="K10" s="99"/>
      <c r="L10" s="100"/>
      <c r="M10" s="146" t="s">
        <v>139</v>
      </c>
      <c r="N10" s="147"/>
    </row>
    <row r="11" spans="1:16" s="2" customFormat="1" ht="13.5" customHeight="1" x14ac:dyDescent="0.25">
      <c r="A11" s="99"/>
      <c r="B11" s="100"/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</row>
    <row r="12" spans="1:16" s="3" customFormat="1" ht="13.5" customHeight="1" x14ac:dyDescent="0.25">
      <c r="A12" s="101"/>
      <c r="B12" s="102"/>
      <c r="C12" s="101"/>
      <c r="D12" s="102"/>
      <c r="E12" s="101"/>
      <c r="F12" s="102"/>
      <c r="G12" s="101"/>
      <c r="H12" s="102"/>
      <c r="I12" s="101"/>
      <c r="J12" s="102"/>
      <c r="K12" s="101"/>
      <c r="L12" s="102"/>
      <c r="M12" s="101"/>
      <c r="N12" s="102"/>
    </row>
    <row r="13" spans="1:16" s="2" customFormat="1" ht="15.75" customHeight="1" x14ac:dyDescent="0.25">
      <c r="A13" s="18">
        <f>IF(M7="","",IF(MONTH(M7+1)&lt;&gt;MONTH(M7),"",M7+1))</f>
        <v>45508</v>
      </c>
      <c r="B13" s="7"/>
      <c r="C13" s="18">
        <f>IF(A13="","",IF(MONTH(A13+1)&lt;&gt;MONTH(A13),"",A13+1))</f>
        <v>45509</v>
      </c>
      <c r="D13" s="7"/>
      <c r="E13" s="18">
        <f>IF(C13="","",IF(MONTH(C13+1)&lt;&gt;MONTH(C13),"",C13+1))</f>
        <v>45510</v>
      </c>
      <c r="F13" s="7"/>
      <c r="G13" s="18">
        <f>IF(E13="","",IF(MONTH(E13+1)&lt;&gt;MONTH(E13),"",E13+1))</f>
        <v>45511</v>
      </c>
      <c r="H13" s="7"/>
      <c r="I13" s="18">
        <f>IF(G13="","",IF(MONTH(G13+1)&lt;&gt;MONTH(G13),"",G13+1))</f>
        <v>45512</v>
      </c>
      <c r="J13" s="7"/>
      <c r="K13" s="18">
        <f>IF(I13="","",IF(MONTH(I13+1)&lt;&gt;MONTH(I13),"",I13+1))</f>
        <v>45513</v>
      </c>
      <c r="L13" s="7"/>
      <c r="M13" s="18">
        <f>IF(K13="","",IF(MONTH(K13+1)&lt;&gt;MONTH(K13),"",K13+1))</f>
        <v>45514</v>
      </c>
      <c r="N13" s="7"/>
    </row>
    <row r="14" spans="1:16" s="2" customFormat="1" ht="48" customHeight="1" x14ac:dyDescent="0.25">
      <c r="A14" s="99"/>
      <c r="B14" s="100"/>
      <c r="C14" s="99"/>
      <c r="D14" s="100"/>
      <c r="E14" s="99"/>
      <c r="F14" s="100"/>
      <c r="G14" s="103" t="s">
        <v>140</v>
      </c>
      <c r="H14" s="104"/>
      <c r="I14" s="99"/>
      <c r="J14" s="100"/>
      <c r="K14" s="99"/>
      <c r="L14" s="100"/>
      <c r="M14" s="99"/>
      <c r="N14" s="100"/>
    </row>
    <row r="15" spans="1:16" s="2" customFormat="1" ht="13.5" customHeight="1" x14ac:dyDescent="0.25">
      <c r="A15" s="99"/>
      <c r="B15" s="100"/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P15" s="53" t="s">
        <v>34</v>
      </c>
    </row>
    <row r="16" spans="1:16" s="2" customFormat="1" ht="13.5" customHeight="1" x14ac:dyDescent="0.25">
      <c r="A16" s="99"/>
      <c r="B16" s="100"/>
      <c r="C16" s="99"/>
      <c r="D16" s="100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P16" s="54"/>
    </row>
    <row r="17" spans="1:16" s="2" customFormat="1" ht="13.5" customHeight="1" x14ac:dyDescent="0.25">
      <c r="A17" s="99"/>
      <c r="B17" s="100"/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P17" s="55" t="s">
        <v>35</v>
      </c>
    </row>
    <row r="18" spans="1:16" s="3" customFormat="1" ht="13.5" customHeight="1" x14ac:dyDescent="0.25">
      <c r="A18" s="101"/>
      <c r="B18" s="102"/>
      <c r="C18" s="101"/>
      <c r="D18" s="102"/>
      <c r="E18" s="101"/>
      <c r="F18" s="102"/>
      <c r="G18" s="101"/>
      <c r="H18" s="102"/>
      <c r="I18" s="101"/>
      <c r="J18" s="102"/>
      <c r="K18" s="101"/>
      <c r="L18" s="102"/>
      <c r="M18" s="101"/>
      <c r="N18" s="102"/>
      <c r="P18" s="54"/>
    </row>
    <row r="19" spans="1:16" s="2" customFormat="1" ht="15.75" customHeight="1" x14ac:dyDescent="0.25">
      <c r="A19" s="18">
        <f>IF(M13="","",IF(MONTH(M13+1)&lt;&gt;MONTH(M13),"",M13+1))</f>
        <v>45515</v>
      </c>
      <c r="B19" s="7"/>
      <c r="C19" s="18">
        <f>IF(A19="","",IF(MONTH(A19+1)&lt;&gt;MONTH(A19),"",A19+1))</f>
        <v>45516</v>
      </c>
      <c r="D19" s="7"/>
      <c r="E19" s="18">
        <f>IF(C19="","",IF(MONTH(C19+1)&lt;&gt;MONTH(C19),"",C19+1))</f>
        <v>45517</v>
      </c>
      <c r="F19" s="7"/>
      <c r="G19" s="18">
        <f>IF(E19="","",IF(MONTH(E19+1)&lt;&gt;MONTH(E19),"",E19+1))</f>
        <v>45518</v>
      </c>
      <c r="H19" s="7"/>
      <c r="I19" s="18">
        <f>IF(G19="","",IF(MONTH(G19+1)&lt;&gt;MONTH(G19),"",G19+1))</f>
        <v>45519</v>
      </c>
      <c r="J19" s="7"/>
      <c r="K19" s="18">
        <f>IF(I19="","",IF(MONTH(I19+1)&lt;&gt;MONTH(I19),"",I19+1))</f>
        <v>45520</v>
      </c>
      <c r="L19" s="7"/>
      <c r="M19" s="18">
        <f>IF(K19="","",IF(MONTH(K19+1)&lt;&gt;MONTH(K19),"",K19+1))</f>
        <v>45521</v>
      </c>
      <c r="N19" s="7"/>
      <c r="P19" s="56" t="s">
        <v>36</v>
      </c>
    </row>
    <row r="20" spans="1:16" s="2" customFormat="1" ht="55.5" customHeight="1" x14ac:dyDescent="0.25">
      <c r="A20" s="99"/>
      <c r="B20" s="100"/>
      <c r="C20" s="99"/>
      <c r="D20" s="100"/>
      <c r="E20" s="103" t="s">
        <v>141</v>
      </c>
      <c r="F20" s="104"/>
      <c r="G20" s="103" t="s">
        <v>142</v>
      </c>
      <c r="H20" s="104"/>
      <c r="I20" s="99"/>
      <c r="J20" s="100"/>
      <c r="K20" s="99"/>
      <c r="L20" s="100"/>
      <c r="M20" s="99"/>
      <c r="N20" s="100"/>
      <c r="P20" s="57"/>
    </row>
    <row r="21" spans="1:16" s="2" customFormat="1" ht="13.5" customHeight="1" x14ac:dyDescent="0.25">
      <c r="A21" s="99"/>
      <c r="B21" s="100"/>
      <c r="C21" s="99"/>
      <c r="D21" s="100"/>
      <c r="E21" s="99"/>
      <c r="F21" s="100"/>
      <c r="G21" s="99"/>
      <c r="H21" s="100"/>
      <c r="I21" s="99"/>
      <c r="J21" s="100"/>
      <c r="K21" s="99"/>
      <c r="L21" s="100"/>
      <c r="M21" s="99"/>
      <c r="N21" s="100"/>
      <c r="P21" s="58" t="s">
        <v>37</v>
      </c>
    </row>
    <row r="22" spans="1:16" s="2" customFormat="1" ht="13.5" customHeight="1" x14ac:dyDescent="0.25">
      <c r="A22" s="99"/>
      <c r="B22" s="100"/>
      <c r="C22" s="99"/>
      <c r="D22" s="100"/>
      <c r="E22" s="99"/>
      <c r="F22" s="100"/>
      <c r="G22" s="99"/>
      <c r="H22" s="100"/>
      <c r="I22" s="99"/>
      <c r="J22" s="100"/>
      <c r="K22" s="99"/>
      <c r="L22" s="100"/>
      <c r="M22" s="99"/>
      <c r="N22" s="100"/>
      <c r="P22" s="59"/>
    </row>
    <row r="23" spans="1:16" s="2" customFormat="1" ht="13.5" customHeight="1" x14ac:dyDescent="0.25">
      <c r="A23" s="99"/>
      <c r="B23" s="100"/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P23" s="60" t="s">
        <v>38</v>
      </c>
    </row>
    <row r="24" spans="1:16" s="3" customFormat="1" ht="13.5" customHeight="1" x14ac:dyDescent="0.25">
      <c r="A24" s="101"/>
      <c r="B24" s="102"/>
      <c r="C24" s="101"/>
      <c r="D24" s="102"/>
      <c r="E24" s="101"/>
      <c r="F24" s="102"/>
      <c r="G24" s="101"/>
      <c r="H24" s="102"/>
      <c r="I24" s="101"/>
      <c r="J24" s="102"/>
      <c r="K24" s="101"/>
      <c r="L24" s="102"/>
      <c r="M24" s="101"/>
      <c r="N24" s="102"/>
      <c r="P24" s="54"/>
    </row>
    <row r="25" spans="1:16" s="2" customFormat="1" ht="15.75" customHeight="1" x14ac:dyDescent="0.25">
      <c r="A25" s="18">
        <f>IF(M19="","",IF(MONTH(M19+1)&lt;&gt;MONTH(M19),"",M19+1))</f>
        <v>45522</v>
      </c>
      <c r="B25" s="7"/>
      <c r="C25" s="18">
        <f>IF(A25="","",IF(MONTH(A25+1)&lt;&gt;MONTH(A25),"",A25+1))</f>
        <v>45523</v>
      </c>
      <c r="D25" s="7"/>
      <c r="E25" s="18">
        <f>IF(C25="","",IF(MONTH(C25+1)&lt;&gt;MONTH(C25),"",C25+1))</f>
        <v>45524</v>
      </c>
      <c r="F25" s="7"/>
      <c r="G25" s="18">
        <f>IF(E25="","",IF(MONTH(E25+1)&lt;&gt;MONTH(E25),"",E25+1))</f>
        <v>45525</v>
      </c>
      <c r="H25" s="7"/>
      <c r="I25" s="18">
        <f>IF(G25="","",IF(MONTH(G25+1)&lt;&gt;MONTH(G25),"",G25+1))</f>
        <v>45526</v>
      </c>
      <c r="J25" s="7"/>
      <c r="K25" s="18">
        <f>IF(I25="","",IF(MONTH(I25+1)&lt;&gt;MONTH(I25),"",I25+1))</f>
        <v>45527</v>
      </c>
      <c r="L25" s="7"/>
      <c r="M25" s="18">
        <f>IF(K25="","",IF(MONTH(K25+1)&lt;&gt;MONTH(K25),"",K25+1))</f>
        <v>45528</v>
      </c>
      <c r="N25" s="7"/>
      <c r="P25" s="61" t="s">
        <v>39</v>
      </c>
    </row>
    <row r="26" spans="1:16" s="2" customFormat="1" ht="66" customHeight="1" x14ac:dyDescent="0.25">
      <c r="A26" s="99"/>
      <c r="B26" s="100"/>
      <c r="C26" s="160" t="s">
        <v>135</v>
      </c>
      <c r="D26" s="160"/>
      <c r="E26" s="99"/>
      <c r="F26" s="100"/>
      <c r="G26" s="160" t="s">
        <v>136</v>
      </c>
      <c r="H26" s="160"/>
      <c r="I26" s="99"/>
      <c r="J26" s="100"/>
      <c r="K26" s="99"/>
      <c r="L26" s="100"/>
      <c r="M26" s="103" t="s">
        <v>143</v>
      </c>
      <c r="N26" s="104"/>
    </row>
    <row r="27" spans="1:16" s="2" customFormat="1" ht="13.5" customHeight="1" x14ac:dyDescent="0.25">
      <c r="A27" s="99"/>
      <c r="B27" s="100"/>
      <c r="C27" s="99"/>
      <c r="D27" s="100"/>
      <c r="E27" s="99"/>
      <c r="F27" s="100"/>
      <c r="G27" s="99"/>
      <c r="H27" s="100"/>
      <c r="I27" s="99"/>
      <c r="J27" s="100"/>
      <c r="K27" s="99"/>
      <c r="L27" s="100"/>
      <c r="M27" s="99"/>
      <c r="N27" s="100"/>
    </row>
    <row r="28" spans="1:16" s="2" customFormat="1" ht="13.5" customHeight="1" x14ac:dyDescent="0.25">
      <c r="A28" s="99"/>
      <c r="B28" s="100"/>
      <c r="C28" s="99"/>
      <c r="D28" s="100"/>
      <c r="E28" s="99"/>
      <c r="F28" s="100"/>
      <c r="G28" s="99"/>
      <c r="H28" s="100"/>
      <c r="I28" s="99"/>
      <c r="J28" s="100"/>
      <c r="K28" s="99"/>
      <c r="L28" s="100"/>
      <c r="M28" s="99"/>
      <c r="N28" s="100"/>
    </row>
    <row r="29" spans="1:16" s="2" customFormat="1" ht="13.5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</row>
    <row r="30" spans="1:16" s="3" customFormat="1" ht="13.5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101"/>
      <c r="L30" s="102"/>
      <c r="M30" s="101"/>
      <c r="N30" s="102"/>
    </row>
    <row r="31" spans="1:16" s="2" customFormat="1" ht="15.5" x14ac:dyDescent="0.25">
      <c r="A31" s="18">
        <f>IF(M25="","",IF(MONTH(M25+1)&lt;&gt;MONTH(M25),"",M25+1))</f>
        <v>45529</v>
      </c>
      <c r="B31" s="7"/>
      <c r="C31" s="18">
        <f>IF(A31="","",IF(MONTH(A31+1)&lt;&gt;MONTH(A31),"",A31+1))</f>
        <v>45530</v>
      </c>
      <c r="D31" s="7"/>
      <c r="E31" s="18">
        <f>IF(C31="","",IF(MONTH(C31+1)&lt;&gt;MONTH(C31),"",C31+1))</f>
        <v>45531</v>
      </c>
      <c r="F31" s="7"/>
      <c r="G31" s="18">
        <f>IF(E31="","",IF(MONTH(E31+1)&lt;&gt;MONTH(E31),"",E31+1))</f>
        <v>45532</v>
      </c>
      <c r="H31" s="7"/>
      <c r="I31" s="18">
        <f>IF(G31="","",IF(MONTH(G31+1)&lt;&gt;MONTH(G31),"",G31+1))</f>
        <v>45533</v>
      </c>
      <c r="J31" s="7"/>
      <c r="K31" s="18">
        <f>IF(I31="","",IF(MONTH(I31+1)&lt;&gt;MONTH(I31),"",I31+1))</f>
        <v>45534</v>
      </c>
      <c r="L31" s="7"/>
      <c r="M31" s="18">
        <f>IF(K31="","",IF(MONTH(K31+1)&lt;&gt;MONTH(K31),"",K31+1))</f>
        <v>45535</v>
      </c>
      <c r="N31" s="7"/>
    </row>
    <row r="32" spans="1:16" s="2" customFormat="1" ht="53.5" customHeight="1" x14ac:dyDescent="0.25">
      <c r="A32" s="99"/>
      <c r="B32" s="100"/>
      <c r="C32" s="99"/>
      <c r="D32" s="100"/>
      <c r="E32" s="99"/>
      <c r="F32" s="100"/>
      <c r="G32" s="161" t="s">
        <v>134</v>
      </c>
      <c r="H32" s="162"/>
      <c r="I32" s="103" t="s">
        <v>208</v>
      </c>
      <c r="J32" s="104"/>
      <c r="K32" s="99"/>
      <c r="L32" s="100"/>
      <c r="M32" s="160" t="s">
        <v>137</v>
      </c>
      <c r="N32" s="160"/>
    </row>
    <row r="33" spans="1:14" s="2" customFormat="1" ht="13.5" customHeight="1" x14ac:dyDescent="0.25">
      <c r="A33" s="99"/>
      <c r="B33" s="100"/>
      <c r="C33" s="99"/>
      <c r="D33" s="100"/>
      <c r="E33" s="99"/>
      <c r="F33" s="100"/>
      <c r="G33" s="99"/>
      <c r="H33" s="100"/>
      <c r="I33" s="99"/>
      <c r="J33" s="100"/>
      <c r="K33" s="99"/>
      <c r="L33" s="100"/>
      <c r="M33" s="99"/>
      <c r="N33" s="100"/>
    </row>
    <row r="34" spans="1:14" s="2" customFormat="1" ht="13.5" customHeight="1" x14ac:dyDescent="0.25">
      <c r="A34" s="99"/>
      <c r="B34" s="100"/>
      <c r="C34" s="99"/>
      <c r="D34" s="100"/>
      <c r="E34" s="99"/>
      <c r="F34" s="100"/>
      <c r="G34" s="99"/>
      <c r="H34" s="100"/>
      <c r="I34" s="99"/>
      <c r="J34" s="100"/>
      <c r="K34" s="99"/>
      <c r="L34" s="100"/>
      <c r="M34" s="99"/>
      <c r="N34" s="100"/>
    </row>
    <row r="35" spans="1:14" s="2" customFormat="1" ht="13.5" customHeight="1" x14ac:dyDescent="0.25">
      <c r="A35" s="99"/>
      <c r="B35" s="100"/>
      <c r="C35" s="99"/>
      <c r="D35" s="100"/>
      <c r="E35" s="99"/>
      <c r="F35" s="100"/>
      <c r="G35" s="99"/>
      <c r="H35" s="100"/>
      <c r="I35" s="99"/>
      <c r="J35" s="100"/>
      <c r="K35" s="99"/>
      <c r="L35" s="100"/>
      <c r="M35" s="99"/>
      <c r="N35" s="100"/>
    </row>
    <row r="36" spans="1:14" s="3" customFormat="1" ht="13.5" customHeight="1" x14ac:dyDescent="0.25">
      <c r="A36" s="101"/>
      <c r="B36" s="102"/>
      <c r="C36" s="101"/>
      <c r="D36" s="102"/>
      <c r="E36" s="101"/>
      <c r="F36" s="102"/>
      <c r="G36" s="101"/>
      <c r="H36" s="102"/>
      <c r="I36" s="101"/>
      <c r="J36" s="102"/>
      <c r="K36" s="101"/>
      <c r="L36" s="102"/>
      <c r="M36" s="101"/>
      <c r="N36" s="102"/>
    </row>
    <row r="37" spans="1:14" ht="15.5" x14ac:dyDescent="0.3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/>
      <c r="F37" s="9"/>
      <c r="G37" s="9"/>
      <c r="H37" s="9"/>
      <c r="I37" s="9"/>
      <c r="J37" s="9"/>
      <c r="K37" s="9"/>
      <c r="L37" s="9"/>
      <c r="M37" s="9"/>
      <c r="N37" s="10"/>
    </row>
    <row r="38" spans="1:14" ht="13.5" customHeight="1" x14ac:dyDescent="0.35">
      <c r="A38" s="99"/>
      <c r="B38" s="100"/>
      <c r="C38" s="99"/>
      <c r="D38" s="100"/>
      <c r="E38" s="22"/>
      <c r="F38" s="6"/>
      <c r="G38" s="6"/>
      <c r="H38" s="6"/>
      <c r="I38" s="6"/>
      <c r="J38" s="6"/>
      <c r="K38" s="122"/>
      <c r="L38" s="122"/>
      <c r="M38" s="122"/>
      <c r="N38" s="123"/>
    </row>
    <row r="39" spans="1:14" ht="13.5" customHeight="1" x14ac:dyDescent="0.35">
      <c r="A39" s="99"/>
      <c r="B39" s="100"/>
      <c r="C39" s="99"/>
      <c r="D39" s="100"/>
      <c r="E39" s="22"/>
      <c r="F39" s="6"/>
      <c r="G39" s="6"/>
      <c r="H39" s="6"/>
      <c r="I39" s="6"/>
      <c r="J39" s="6"/>
      <c r="K39" s="124"/>
      <c r="L39" s="124"/>
      <c r="M39" s="124"/>
      <c r="N39" s="125"/>
    </row>
    <row r="40" spans="1:14" ht="13.5" customHeight="1" x14ac:dyDescent="0.35">
      <c r="A40" s="99"/>
      <c r="B40" s="100"/>
      <c r="C40" s="99"/>
      <c r="D40" s="100"/>
      <c r="E40" s="22"/>
      <c r="F40" s="6"/>
      <c r="G40" s="6"/>
      <c r="H40" s="6"/>
      <c r="I40" s="6"/>
      <c r="J40" s="6"/>
      <c r="K40" s="116"/>
      <c r="L40" s="116"/>
      <c r="M40" s="116"/>
      <c r="N40" s="117"/>
    </row>
    <row r="41" spans="1:14" ht="13.5" customHeight="1" x14ac:dyDescent="0.35">
      <c r="A41" s="99"/>
      <c r="B41" s="100"/>
      <c r="C41" s="99"/>
      <c r="D41" s="100"/>
      <c r="E41" s="22"/>
      <c r="F41" s="6"/>
      <c r="G41" s="6"/>
      <c r="H41" s="6"/>
      <c r="I41" s="6"/>
      <c r="J41" s="6"/>
      <c r="K41" s="6"/>
      <c r="L41" s="6"/>
      <c r="M41" s="4"/>
      <c r="N41" s="20"/>
    </row>
    <row r="42" spans="1:14" ht="13.5" customHeight="1" x14ac:dyDescent="0.35">
      <c r="A42" s="101"/>
      <c r="B42" s="102"/>
      <c r="C42" s="101"/>
      <c r="D42" s="102"/>
      <c r="E42" s="23"/>
      <c r="F42" s="14"/>
      <c r="G42" s="14"/>
      <c r="H42" s="14"/>
      <c r="I42" s="14"/>
      <c r="J42" s="14"/>
      <c r="K42" s="14"/>
      <c r="L42" s="14"/>
      <c r="M42" s="15"/>
      <c r="N42" s="17"/>
    </row>
    <row r="45" spans="1:14" s="1" customFormat="1" ht="10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0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0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57" priority="11">
      <formula>A7=""</formula>
    </cfRule>
  </conditionalFormatting>
  <conditionalFormatting sqref="A32:H32">
    <cfRule type="expression" dxfId="56" priority="4">
      <formula>A31=""</formula>
    </cfRule>
  </conditionalFormatting>
  <conditionalFormatting sqref="A8:L8 A14:F14 I14:N14 A20:D20 I20:N20 A38:D38">
    <cfRule type="expression" dxfId="55" priority="9">
      <formula>A7=""</formula>
    </cfRule>
  </conditionalFormatting>
  <conditionalFormatting sqref="A26:L26">
    <cfRule type="expression" dxfId="54" priority="2">
      <formula>A25=""</formula>
    </cfRule>
  </conditionalFormatting>
  <conditionalFormatting sqref="A9:N9 A15:N15 A21:N21 A27:N27 A33:N33 A39:D39">
    <cfRule type="expression" dxfId="53" priority="8">
      <formula>A7=""</formula>
    </cfRule>
  </conditionalFormatting>
  <conditionalFormatting sqref="A10:N10 A16:N16 A22:N22 A28:N28 A34:N34 A40:D40">
    <cfRule type="expression" dxfId="52" priority="7">
      <formula>A7=""</formula>
    </cfRule>
  </conditionalFormatting>
  <conditionalFormatting sqref="A11:N11 A17:N17 A23:N23 A29:N29 A35:N35 A41:D41">
    <cfRule type="expression" dxfId="51" priority="6">
      <formula>A7=""</formula>
    </cfRule>
  </conditionalFormatting>
  <conditionalFormatting sqref="A12:N12 A18:N18 A24:N24 A30:N30 A36:N36 A42:D42">
    <cfRule type="expression" dxfId="50" priority="5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49" priority="10">
      <formula>A7=""</formula>
    </cfRule>
  </conditionalFormatting>
  <conditionalFormatting sqref="K32:N32">
    <cfRule type="expression" dxfId="48" priority="1">
      <formula>K31=""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70"/>
  <sheetViews>
    <sheetView showGridLines="0" topLeftCell="A23" workbookViewId="0">
      <selection activeCell="M26" sqref="M26:N26"/>
    </sheetView>
  </sheetViews>
  <sheetFormatPr defaultColWidth="9.1796875" defaultRowHeight="12.5" x14ac:dyDescent="0.25"/>
  <cols>
    <col min="1" max="1" width="4.81640625" customWidth="1"/>
    <col min="2" max="2" width="13.7265625" customWidth="1"/>
    <col min="3" max="3" width="4.81640625" customWidth="1"/>
    <col min="4" max="4" width="13.7265625" customWidth="1"/>
    <col min="5" max="5" width="4.81640625" customWidth="1"/>
    <col min="6" max="6" width="13.7265625" customWidth="1"/>
    <col min="7" max="7" width="4.81640625" customWidth="1"/>
    <col min="8" max="8" width="13.7265625" customWidth="1"/>
    <col min="9" max="9" width="4.81640625" customWidth="1"/>
    <col min="10" max="10" width="13.7265625" customWidth="1"/>
    <col min="11" max="11" width="4.81640625" customWidth="1"/>
    <col min="12" max="12" width="13.7265625" customWidth="1"/>
    <col min="13" max="13" width="4.81640625" customWidth="1"/>
    <col min="14" max="14" width="13.7265625" customWidth="1"/>
    <col min="15" max="15" width="3.54296875" customWidth="1"/>
    <col min="16" max="16" width="25.7265625" customWidth="1"/>
  </cols>
  <sheetData>
    <row r="1" spans="1:16" hidden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idden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idden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60" x14ac:dyDescent="0.25">
      <c r="A4" s="118" t="s">
        <v>27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6" s="1" customFormat="1" ht="10" hidden="1" x14ac:dyDescent="0.2">
      <c r="A5" s="1" t="s">
        <v>2</v>
      </c>
      <c r="B5" s="19">
        <f>DATE(YEAR(Gener!B5),MONTH(Gener!B5)+8,1)</f>
        <v>45536</v>
      </c>
    </row>
    <row r="6" spans="1:16" s="2" customFormat="1" ht="18" customHeight="1" x14ac:dyDescent="0.25">
      <c r="A6" s="120">
        <f>A13</f>
        <v>45543</v>
      </c>
      <c r="B6" s="121"/>
      <c r="C6" s="120">
        <f>C13</f>
        <v>45544</v>
      </c>
      <c r="D6" s="121"/>
      <c r="E6" s="120">
        <f>E13</f>
        <v>45545</v>
      </c>
      <c r="F6" s="121"/>
      <c r="G6" s="120">
        <f>G13</f>
        <v>45546</v>
      </c>
      <c r="H6" s="121"/>
      <c r="I6" s="120">
        <f>I13</f>
        <v>45547</v>
      </c>
      <c r="J6" s="121"/>
      <c r="K6" s="120">
        <f>K13</f>
        <v>45548</v>
      </c>
      <c r="L6" s="121"/>
      <c r="M6" s="120">
        <f>M13</f>
        <v>45549</v>
      </c>
      <c r="N6" s="121"/>
    </row>
    <row r="7" spans="1:16" s="2" customFormat="1" ht="15.75" customHeight="1" x14ac:dyDescent="0.25">
      <c r="A7" s="18">
        <f>IF(WEEKDAY($B$5,1)=startday,$B$5,"")</f>
        <v>45536</v>
      </c>
      <c r="B7" s="7"/>
      <c r="C7" s="18">
        <f>IF(A7="",IF(WEEKDAY($B$5,1)=MOD(startday,7)+1,$B$5,""),A7+1)</f>
        <v>45537</v>
      </c>
      <c r="D7" s="7"/>
      <c r="E7" s="18">
        <f>IF(C7="",IF(WEEKDAY($B$5,1)=MOD(startday+1,7)+1,$B$5,""),C7+1)</f>
        <v>45538</v>
      </c>
      <c r="F7" s="7"/>
      <c r="G7" s="18">
        <f>IF(E7="",IF(WEEKDAY($B$5,1)=MOD(startday+2,7)+1,$B$5,""),E7+1)</f>
        <v>45539</v>
      </c>
      <c r="H7" s="7"/>
      <c r="I7" s="18">
        <f>IF(G7="",IF(WEEKDAY($B$5,1)=MOD(startday+3,7)+1,$B$5,""),G7+1)</f>
        <v>45540</v>
      </c>
      <c r="J7" s="7"/>
      <c r="K7" s="18">
        <f>IF(I7="",IF(WEEKDAY($B$5,1)=MOD(startday+4,7)+1,$B$5,""),I7+1)</f>
        <v>45541</v>
      </c>
      <c r="L7" s="7"/>
      <c r="M7" s="18">
        <f>IF(K7="",IF(WEEKDAY($B$5,1)=MOD(startday+5,7)+1,$B$5,""),K7+1)</f>
        <v>45542</v>
      </c>
      <c r="N7" s="7"/>
    </row>
    <row r="8" spans="1:16" s="2" customFormat="1" ht="13.5" customHeight="1" x14ac:dyDescent="0.25">
      <c r="A8" s="99"/>
      <c r="B8" s="100"/>
      <c r="C8" s="99"/>
      <c r="D8" s="100"/>
      <c r="E8" s="99"/>
      <c r="F8" s="100"/>
      <c r="G8" s="99"/>
      <c r="H8" s="100"/>
      <c r="I8" s="99"/>
      <c r="J8" s="100"/>
      <c r="K8" s="99"/>
      <c r="L8" s="100"/>
      <c r="M8" s="99"/>
      <c r="N8" s="100"/>
    </row>
    <row r="9" spans="1:16" s="2" customFormat="1" ht="13.5" customHeight="1" x14ac:dyDescent="0.25">
      <c r="A9" s="99"/>
      <c r="B9" s="100"/>
      <c r="C9" s="99"/>
      <c r="D9" s="100"/>
      <c r="E9" s="99"/>
      <c r="F9" s="100"/>
      <c r="G9" s="99"/>
      <c r="H9" s="100"/>
      <c r="I9" s="99"/>
      <c r="J9" s="100"/>
      <c r="K9" s="99"/>
      <c r="L9" s="100"/>
      <c r="M9" s="99"/>
      <c r="N9" s="100"/>
    </row>
    <row r="10" spans="1:16" s="2" customFormat="1" ht="13.5" customHeight="1" x14ac:dyDescent="0.25">
      <c r="A10" s="99"/>
      <c r="B10" s="100"/>
      <c r="C10" s="99"/>
      <c r="D10" s="100"/>
      <c r="E10" s="99"/>
      <c r="F10" s="100"/>
      <c r="G10" s="99"/>
      <c r="H10" s="100"/>
      <c r="I10" s="99"/>
      <c r="J10" s="100"/>
      <c r="K10" s="99"/>
      <c r="L10" s="100"/>
      <c r="M10" s="99"/>
      <c r="N10" s="100"/>
    </row>
    <row r="11" spans="1:16" s="2" customFormat="1" ht="13.5" customHeight="1" x14ac:dyDescent="0.25">
      <c r="A11" s="99"/>
      <c r="B11" s="100"/>
      <c r="C11" s="99"/>
      <c r="D11" s="100"/>
      <c r="E11" s="99"/>
      <c r="F11" s="100"/>
      <c r="G11" s="99"/>
      <c r="H11" s="100"/>
      <c r="I11" s="99"/>
      <c r="J11" s="100"/>
      <c r="K11" s="99"/>
      <c r="L11" s="100"/>
      <c r="M11" s="99"/>
      <c r="N11" s="100"/>
    </row>
    <row r="12" spans="1:16" s="3" customFormat="1" ht="13.5" customHeight="1" x14ac:dyDescent="0.25">
      <c r="A12" s="101"/>
      <c r="B12" s="102"/>
      <c r="C12" s="101"/>
      <c r="D12" s="102"/>
      <c r="E12" s="101"/>
      <c r="F12" s="102"/>
      <c r="G12" s="101"/>
      <c r="H12" s="102"/>
      <c r="I12" s="101"/>
      <c r="J12" s="102"/>
      <c r="K12" s="101"/>
      <c r="L12" s="102"/>
      <c r="M12" s="101"/>
      <c r="N12" s="102"/>
    </row>
    <row r="13" spans="1:16" s="2" customFormat="1" ht="15.75" customHeight="1" x14ac:dyDescent="0.25">
      <c r="A13" s="18">
        <f>IF(M7="","",IF(MONTH(M7+1)&lt;&gt;MONTH(M7),"",M7+1))</f>
        <v>45543</v>
      </c>
      <c r="B13" s="7"/>
      <c r="C13" s="18">
        <f>IF(A13="","",IF(MONTH(A13+1)&lt;&gt;MONTH(A13),"",A13+1))</f>
        <v>45544</v>
      </c>
      <c r="D13" s="7"/>
      <c r="E13" s="18">
        <f>IF(C13="","",IF(MONTH(C13+1)&lt;&gt;MONTH(C13),"",C13+1))</f>
        <v>45545</v>
      </c>
      <c r="F13" s="7"/>
      <c r="G13" s="18">
        <f>IF(E13="","",IF(MONTH(E13+1)&lt;&gt;MONTH(E13),"",E13+1))</f>
        <v>45546</v>
      </c>
      <c r="H13" s="7"/>
      <c r="I13" s="18">
        <f>IF(G13="","",IF(MONTH(G13+1)&lt;&gt;MONTH(G13),"",G13+1))</f>
        <v>45547</v>
      </c>
      <c r="J13" s="7"/>
      <c r="K13" s="18">
        <f>IF(I13="","",IF(MONTH(I13+1)&lt;&gt;MONTH(I13),"",I13+1))</f>
        <v>45548</v>
      </c>
      <c r="L13" s="7"/>
      <c r="M13" s="18">
        <f>IF(K13="","",IF(MONTH(K13+1)&lt;&gt;MONTH(K13),"",K13+1))</f>
        <v>45549</v>
      </c>
      <c r="N13" s="7"/>
    </row>
    <row r="14" spans="1:16" s="2" customFormat="1" ht="37" customHeight="1" x14ac:dyDescent="0.25">
      <c r="A14" s="160" t="s">
        <v>150</v>
      </c>
      <c r="B14" s="167"/>
      <c r="C14" s="99"/>
      <c r="D14" s="100"/>
      <c r="E14" s="103" t="s">
        <v>159</v>
      </c>
      <c r="F14" s="104"/>
      <c r="G14" s="99"/>
      <c r="H14" s="100"/>
      <c r="I14" s="99"/>
      <c r="J14" s="100"/>
      <c r="K14" s="99"/>
      <c r="L14" s="100"/>
      <c r="M14" s="99"/>
      <c r="N14" s="100"/>
    </row>
    <row r="15" spans="1:16" s="2" customFormat="1" ht="13.5" customHeight="1" x14ac:dyDescent="0.25">
      <c r="A15" s="99"/>
      <c r="B15" s="100"/>
      <c r="C15" s="99"/>
      <c r="D15" s="10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P15" s="53" t="s">
        <v>34</v>
      </c>
    </row>
    <row r="16" spans="1:16" s="2" customFormat="1" ht="13.5" customHeight="1" x14ac:dyDescent="0.25">
      <c r="A16" s="99"/>
      <c r="B16" s="100"/>
      <c r="C16" s="99"/>
      <c r="D16" s="100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P16" s="54"/>
    </row>
    <row r="17" spans="1:16" s="2" customFormat="1" ht="13.5" customHeight="1" x14ac:dyDescent="0.25">
      <c r="A17" s="99"/>
      <c r="B17" s="100"/>
      <c r="C17" s="99"/>
      <c r="D17" s="100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P17" s="55" t="s">
        <v>35</v>
      </c>
    </row>
    <row r="18" spans="1:16" s="3" customFormat="1" ht="13.5" customHeight="1" x14ac:dyDescent="0.25">
      <c r="A18" s="101"/>
      <c r="B18" s="102"/>
      <c r="C18" s="101"/>
      <c r="D18" s="102"/>
      <c r="E18" s="101"/>
      <c r="F18" s="102"/>
      <c r="G18" s="101"/>
      <c r="H18" s="102"/>
      <c r="I18" s="101"/>
      <c r="J18" s="102"/>
      <c r="K18" s="101"/>
      <c r="L18" s="102"/>
      <c r="M18" s="101"/>
      <c r="N18" s="102"/>
      <c r="P18" s="54"/>
    </row>
    <row r="19" spans="1:16" s="2" customFormat="1" ht="15.75" customHeight="1" x14ac:dyDescent="0.25">
      <c r="A19" s="18">
        <f>IF(M13="","",IF(MONTH(M13+1)&lt;&gt;MONTH(M13),"",M13+1))</f>
        <v>45550</v>
      </c>
      <c r="B19" s="7"/>
      <c r="C19" s="18">
        <f>IF(A19="","",IF(MONTH(A19+1)&lt;&gt;MONTH(A19),"",A19+1))</f>
        <v>45551</v>
      </c>
      <c r="D19" s="7"/>
      <c r="E19" s="18">
        <f>IF(C19="","",IF(MONTH(C19+1)&lt;&gt;MONTH(C19),"",C19+1))</f>
        <v>45552</v>
      </c>
      <c r="F19" s="7"/>
      <c r="G19" s="18">
        <f>IF(E19="","",IF(MONTH(E19+1)&lt;&gt;MONTH(E19),"",E19+1))</f>
        <v>45553</v>
      </c>
      <c r="H19" s="7"/>
      <c r="I19" s="18">
        <f>IF(G19="","",IF(MONTH(G19+1)&lt;&gt;MONTH(G19),"",G19+1))</f>
        <v>45554</v>
      </c>
      <c r="J19" s="7"/>
      <c r="K19" s="18">
        <f>IF(I19="","",IF(MONTH(I19+1)&lt;&gt;MONTH(I19),"",I19+1))</f>
        <v>45555</v>
      </c>
      <c r="L19" s="7"/>
      <c r="M19" s="18">
        <f>IF(K19="","",IF(MONTH(K19+1)&lt;&gt;MONTH(K19),"",K19+1))</f>
        <v>45556</v>
      </c>
      <c r="N19" s="7"/>
      <c r="P19" s="56" t="s">
        <v>36</v>
      </c>
    </row>
    <row r="20" spans="1:16" s="2" customFormat="1" ht="42" customHeight="1" x14ac:dyDescent="0.25">
      <c r="A20" s="99"/>
      <c r="B20" s="100"/>
      <c r="C20" s="160" t="s">
        <v>151</v>
      </c>
      <c r="D20" s="167"/>
      <c r="E20" s="103" t="s">
        <v>160</v>
      </c>
      <c r="F20" s="104"/>
      <c r="G20" s="99"/>
      <c r="H20" s="100"/>
      <c r="I20" s="99"/>
      <c r="J20" s="100"/>
      <c r="K20" s="99"/>
      <c r="L20" s="100"/>
      <c r="M20" s="160" t="s">
        <v>152</v>
      </c>
      <c r="N20" s="167"/>
      <c r="P20" s="57"/>
    </row>
    <row r="21" spans="1:16" s="2" customFormat="1" ht="13.5" customHeight="1" x14ac:dyDescent="0.25">
      <c r="A21" s="99"/>
      <c r="B21" s="100"/>
      <c r="C21" s="99"/>
      <c r="D21" s="100"/>
      <c r="E21" s="99"/>
      <c r="F21" s="100"/>
      <c r="G21" s="99"/>
      <c r="H21" s="100"/>
      <c r="I21" s="99"/>
      <c r="J21" s="100"/>
      <c r="K21" s="99"/>
      <c r="L21" s="100"/>
      <c r="M21" s="99"/>
      <c r="N21" s="100"/>
      <c r="P21" s="58" t="s">
        <v>37</v>
      </c>
    </row>
    <row r="22" spans="1:16" s="2" customFormat="1" ht="30" customHeight="1" x14ac:dyDescent="0.25">
      <c r="A22" s="99"/>
      <c r="B22" s="100"/>
      <c r="C22" s="99"/>
      <c r="D22" s="100"/>
      <c r="E22" s="99"/>
      <c r="F22" s="100"/>
      <c r="G22" s="99"/>
      <c r="H22" s="100"/>
      <c r="I22" s="99"/>
      <c r="J22" s="100"/>
      <c r="K22" s="99"/>
      <c r="L22" s="100"/>
      <c r="M22" s="106" t="s">
        <v>153</v>
      </c>
      <c r="N22" s="112"/>
      <c r="P22" s="59"/>
    </row>
    <row r="23" spans="1:16" s="2" customFormat="1" ht="13.5" customHeight="1" x14ac:dyDescent="0.25">
      <c r="A23" s="99"/>
      <c r="B23" s="100"/>
      <c r="C23" s="99"/>
      <c r="D23" s="100"/>
      <c r="E23" s="99"/>
      <c r="F23" s="100"/>
      <c r="G23" s="99"/>
      <c r="H23" s="100"/>
      <c r="I23" s="99"/>
      <c r="J23" s="100"/>
      <c r="K23" s="99"/>
      <c r="L23" s="100"/>
      <c r="M23" s="99"/>
      <c r="N23" s="100"/>
      <c r="P23" s="60" t="s">
        <v>38</v>
      </c>
    </row>
    <row r="24" spans="1:16" s="3" customFormat="1" ht="13.5" customHeight="1" x14ac:dyDescent="0.25">
      <c r="A24" s="101"/>
      <c r="B24" s="102"/>
      <c r="C24" s="101"/>
      <c r="D24" s="102"/>
      <c r="E24" s="101"/>
      <c r="F24" s="102"/>
      <c r="G24" s="101"/>
      <c r="H24" s="102"/>
      <c r="I24" s="101"/>
      <c r="J24" s="102"/>
      <c r="K24" s="101"/>
      <c r="L24" s="102"/>
      <c r="M24" s="101"/>
      <c r="N24" s="102"/>
      <c r="P24" s="54"/>
    </row>
    <row r="25" spans="1:16" s="2" customFormat="1" ht="15.75" customHeight="1" x14ac:dyDescent="0.25">
      <c r="A25" s="18">
        <f>IF(M19="","",IF(MONTH(M19+1)&lt;&gt;MONTH(M19),"",M19+1))</f>
        <v>45557</v>
      </c>
      <c r="B25" s="7"/>
      <c r="C25" s="18">
        <f>IF(A25="","",IF(MONTH(A25+1)&lt;&gt;MONTH(A25),"",A25+1))</f>
        <v>45558</v>
      </c>
      <c r="D25" s="7"/>
      <c r="E25" s="18">
        <f>IF(C25="","",IF(MONTH(C25+1)&lt;&gt;MONTH(C25),"",C25+1))</f>
        <v>45559</v>
      </c>
      <c r="F25" s="7"/>
      <c r="G25" s="18">
        <f>IF(E25="","",IF(MONTH(E25+1)&lt;&gt;MONTH(E25),"",E25+1))</f>
        <v>45560</v>
      </c>
      <c r="H25" s="7"/>
      <c r="I25" s="18">
        <f>IF(G25="","",IF(MONTH(G25+1)&lt;&gt;MONTH(G25),"",G25+1))</f>
        <v>45561</v>
      </c>
      <c r="J25" s="7"/>
      <c r="K25" s="18">
        <f>IF(I25="","",IF(MONTH(I25+1)&lt;&gt;MONTH(I25),"",I25+1))</f>
        <v>45562</v>
      </c>
      <c r="L25" s="7"/>
      <c r="M25" s="18">
        <f>IF(K25="","",IF(MONTH(K25+1)&lt;&gt;MONTH(K25),"",K25+1))</f>
        <v>45563</v>
      </c>
      <c r="N25" s="7"/>
      <c r="P25" s="61" t="s">
        <v>39</v>
      </c>
    </row>
    <row r="26" spans="1:16" s="2" customFormat="1" ht="48.5" customHeight="1" x14ac:dyDescent="0.25">
      <c r="A26" s="99"/>
      <c r="B26" s="100"/>
      <c r="C26" s="160" t="s">
        <v>154</v>
      </c>
      <c r="D26" s="160"/>
      <c r="E26" s="99"/>
      <c r="F26" s="100"/>
      <c r="G26" s="99"/>
      <c r="H26" s="100"/>
      <c r="I26" s="160" t="s">
        <v>156</v>
      </c>
      <c r="J26" s="160"/>
      <c r="K26" s="160" t="s">
        <v>157</v>
      </c>
      <c r="L26" s="160"/>
      <c r="M26" s="103" t="s">
        <v>162</v>
      </c>
      <c r="N26" s="104"/>
    </row>
    <row r="27" spans="1:16" s="2" customFormat="1" ht="13.5" customHeight="1" x14ac:dyDescent="0.25">
      <c r="A27" s="99"/>
      <c r="B27" s="100"/>
      <c r="C27" s="150" t="s">
        <v>81</v>
      </c>
      <c r="D27" s="151"/>
      <c r="E27" s="99"/>
      <c r="F27" s="100"/>
      <c r="G27" s="99"/>
      <c r="H27" s="100"/>
      <c r="I27" s="99"/>
      <c r="J27" s="100"/>
      <c r="K27" s="99"/>
      <c r="L27" s="100"/>
      <c r="M27" s="99"/>
      <c r="N27" s="100"/>
    </row>
    <row r="28" spans="1:16" s="2" customFormat="1" ht="26" customHeight="1" x14ac:dyDescent="0.25">
      <c r="A28" s="99"/>
      <c r="B28" s="100"/>
      <c r="C28" s="160" t="s">
        <v>155</v>
      </c>
      <c r="D28" s="160"/>
      <c r="E28" s="99"/>
      <c r="F28" s="100"/>
      <c r="G28" s="99"/>
      <c r="H28" s="100"/>
      <c r="I28" s="99"/>
      <c r="J28" s="100"/>
      <c r="K28" s="99"/>
      <c r="L28" s="100"/>
      <c r="M28" s="99"/>
      <c r="N28" s="100"/>
    </row>
    <row r="29" spans="1:16" s="2" customFormat="1" ht="13.5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9"/>
      <c r="L29" s="100"/>
      <c r="M29" s="99"/>
      <c r="N29" s="100"/>
    </row>
    <row r="30" spans="1:16" s="3" customFormat="1" ht="42" customHeight="1" x14ac:dyDescent="0.25">
      <c r="A30" s="101"/>
      <c r="B30" s="102"/>
      <c r="C30" s="144" t="s">
        <v>161</v>
      </c>
      <c r="D30" s="145"/>
      <c r="E30" s="101"/>
      <c r="F30" s="102"/>
      <c r="G30" s="101"/>
      <c r="H30" s="102"/>
      <c r="I30" s="101"/>
      <c r="J30" s="102"/>
      <c r="K30" s="101"/>
      <c r="L30" s="102"/>
      <c r="M30" s="101"/>
      <c r="N30" s="102"/>
    </row>
    <row r="31" spans="1:16" s="2" customFormat="1" ht="15.5" x14ac:dyDescent="0.25">
      <c r="A31" s="18">
        <f>IF(M25="","",IF(MONTH(M25+1)&lt;&gt;MONTH(M25),"",M25+1))</f>
        <v>45564</v>
      </c>
      <c r="B31" s="7"/>
      <c r="C31" s="18">
        <f>IF(A31="","",IF(MONTH(A31+1)&lt;&gt;MONTH(A31),"",A31+1))</f>
        <v>45565</v>
      </c>
      <c r="D31" s="7"/>
      <c r="E31" s="18" t="str">
        <f>IF(C31="","",IF(MONTH(C31+1)&lt;&gt;MONTH(C31),"",C31+1))</f>
        <v/>
      </c>
      <c r="F31" s="7"/>
      <c r="G31" s="18" t="str">
        <f>IF(E31="","",IF(MONTH(E31+1)&lt;&gt;MONTH(E31),"",E31+1))</f>
        <v/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6" s="2" customFormat="1" ht="34.5" customHeight="1" x14ac:dyDescent="0.25">
      <c r="A32" s="99"/>
      <c r="B32" s="100"/>
      <c r="C32" s="160" t="s">
        <v>158</v>
      </c>
      <c r="D32" s="160"/>
      <c r="E32" s="99"/>
      <c r="F32" s="100"/>
      <c r="G32" s="99"/>
      <c r="H32" s="100"/>
      <c r="I32" s="99"/>
      <c r="J32" s="100"/>
      <c r="K32" s="99"/>
      <c r="L32" s="100"/>
      <c r="M32" s="99"/>
      <c r="N32" s="100"/>
    </row>
    <row r="33" spans="1:14" s="2" customFormat="1" ht="13.5" customHeight="1" x14ac:dyDescent="0.25">
      <c r="A33" s="99"/>
      <c r="B33" s="100"/>
      <c r="C33" s="99"/>
      <c r="D33" s="100"/>
      <c r="E33" s="99"/>
      <c r="F33" s="100"/>
      <c r="G33" s="99"/>
      <c r="H33" s="100"/>
      <c r="I33" s="99"/>
      <c r="J33" s="100"/>
      <c r="K33" s="99"/>
      <c r="L33" s="100"/>
      <c r="M33" s="99"/>
      <c r="N33" s="100"/>
    </row>
    <row r="34" spans="1:14" s="2" customFormat="1" ht="43" customHeight="1" x14ac:dyDescent="0.25">
      <c r="A34" s="99"/>
      <c r="B34" s="100"/>
      <c r="C34" s="146" t="s">
        <v>163</v>
      </c>
      <c r="D34" s="147"/>
      <c r="E34" s="99"/>
      <c r="F34" s="100"/>
      <c r="G34" s="99"/>
      <c r="H34" s="100"/>
      <c r="I34" s="99"/>
      <c r="J34" s="100"/>
      <c r="K34" s="99"/>
      <c r="L34" s="100"/>
      <c r="M34" s="99"/>
      <c r="N34" s="100"/>
    </row>
    <row r="35" spans="1:14" s="2" customFormat="1" ht="13.5" customHeight="1" x14ac:dyDescent="0.25">
      <c r="A35" s="99"/>
      <c r="B35" s="100"/>
      <c r="C35" s="99"/>
      <c r="D35" s="100"/>
      <c r="E35" s="99"/>
      <c r="F35" s="100"/>
      <c r="G35" s="99"/>
      <c r="H35" s="100"/>
      <c r="I35" s="99"/>
      <c r="J35" s="100"/>
      <c r="K35" s="99"/>
      <c r="L35" s="100"/>
      <c r="M35" s="99"/>
      <c r="N35" s="100"/>
    </row>
    <row r="36" spans="1:14" s="3" customFormat="1" ht="13.5" customHeight="1" x14ac:dyDescent="0.25">
      <c r="A36" s="101"/>
      <c r="B36" s="102"/>
      <c r="C36" s="101"/>
      <c r="D36" s="102"/>
      <c r="E36" s="101"/>
      <c r="F36" s="102"/>
      <c r="G36" s="101"/>
      <c r="H36" s="102"/>
      <c r="I36" s="101"/>
      <c r="J36" s="102"/>
      <c r="K36" s="101"/>
      <c r="L36" s="102"/>
      <c r="M36" s="101"/>
      <c r="N36" s="102"/>
    </row>
    <row r="37" spans="1:14" ht="15.5" x14ac:dyDescent="0.3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163" t="s">
        <v>41</v>
      </c>
      <c r="F37" s="164"/>
      <c r="G37" s="164"/>
      <c r="H37" s="164"/>
      <c r="I37" s="65"/>
      <c r="J37" s="65"/>
      <c r="K37" s="9"/>
      <c r="L37" s="9"/>
      <c r="M37" s="9"/>
      <c r="N37" s="10"/>
    </row>
    <row r="38" spans="1:14" ht="13.5" customHeight="1" x14ac:dyDescent="0.35">
      <c r="A38" s="156"/>
      <c r="B38" s="157"/>
      <c r="C38" s="156"/>
      <c r="D38" s="157"/>
      <c r="E38" s="165" t="s">
        <v>144</v>
      </c>
      <c r="F38" s="166"/>
      <c r="G38" s="166"/>
      <c r="H38" s="166"/>
      <c r="I38" s="90"/>
      <c r="J38" s="90"/>
      <c r="K38" s="122"/>
      <c r="L38" s="122"/>
      <c r="M38" s="122"/>
      <c r="N38" s="123"/>
    </row>
    <row r="39" spans="1:14" ht="13.5" customHeight="1" x14ac:dyDescent="0.35">
      <c r="A39" s="156"/>
      <c r="B39" s="157"/>
      <c r="C39" s="156"/>
      <c r="D39" s="157"/>
      <c r="E39" s="168"/>
      <c r="F39" s="169"/>
      <c r="G39" s="169"/>
      <c r="H39" s="169"/>
      <c r="I39" s="67"/>
      <c r="J39" s="67"/>
      <c r="K39" s="124"/>
      <c r="L39" s="124"/>
      <c r="M39" s="124"/>
      <c r="N39" s="125"/>
    </row>
    <row r="40" spans="1:14" ht="13.5" customHeight="1" x14ac:dyDescent="0.25">
      <c r="A40" s="156"/>
      <c r="B40" s="157"/>
      <c r="C40" s="156"/>
      <c r="D40" s="157"/>
      <c r="E40" s="165" t="s">
        <v>145</v>
      </c>
      <c r="F40" s="166"/>
      <c r="G40" s="166"/>
      <c r="H40" s="166"/>
      <c r="I40" s="90"/>
      <c r="J40" s="90"/>
      <c r="K40" s="116"/>
      <c r="L40" s="116"/>
      <c r="M40" s="116"/>
      <c r="N40" s="117"/>
    </row>
    <row r="41" spans="1:14" ht="13.5" customHeight="1" x14ac:dyDescent="0.35">
      <c r="A41" s="156"/>
      <c r="B41" s="157"/>
      <c r="C41" s="156"/>
      <c r="D41" s="157"/>
      <c r="E41" s="168"/>
      <c r="F41" s="169"/>
      <c r="G41" s="169"/>
      <c r="H41" s="169"/>
      <c r="I41" s="67"/>
      <c r="J41" s="67"/>
      <c r="K41" s="6"/>
      <c r="L41" s="6"/>
      <c r="M41" s="4"/>
      <c r="N41" s="20"/>
    </row>
    <row r="42" spans="1:14" ht="20" customHeight="1" x14ac:dyDescent="0.35">
      <c r="A42" s="156"/>
      <c r="B42" s="157"/>
      <c r="C42" s="156"/>
      <c r="D42" s="157"/>
      <c r="E42" s="165" t="s">
        <v>146</v>
      </c>
      <c r="F42" s="166"/>
      <c r="G42" s="166"/>
      <c r="H42" s="166"/>
      <c r="I42" s="67"/>
      <c r="J42" s="67"/>
      <c r="K42" s="6"/>
      <c r="L42" s="6"/>
      <c r="M42" s="88"/>
      <c r="N42" s="89"/>
    </row>
    <row r="43" spans="1:14" ht="13.5" x14ac:dyDescent="0.35">
      <c r="A43" s="156"/>
      <c r="B43" s="157"/>
      <c r="C43" s="156"/>
      <c r="D43" s="157"/>
      <c r="E43" s="174"/>
      <c r="F43" s="175"/>
      <c r="G43" s="175"/>
      <c r="H43" s="175"/>
      <c r="I43" s="67"/>
      <c r="J43" s="67"/>
      <c r="N43" s="20"/>
    </row>
    <row r="44" spans="1:14" ht="13.5" customHeight="1" x14ac:dyDescent="0.35">
      <c r="A44" s="156"/>
      <c r="B44" s="157"/>
      <c r="C44" s="156"/>
      <c r="D44" s="157"/>
      <c r="E44" s="165" t="s">
        <v>147</v>
      </c>
      <c r="F44" s="166"/>
      <c r="G44" s="166"/>
      <c r="H44" s="166"/>
      <c r="I44" s="67"/>
      <c r="J44" s="67"/>
      <c r="N44" s="84"/>
    </row>
    <row r="45" spans="1:14" s="1" customFormat="1" ht="13.5" customHeight="1" x14ac:dyDescent="0.35">
      <c r="A45" s="156"/>
      <c r="B45" s="157"/>
      <c r="C45" s="156"/>
      <c r="D45" s="157"/>
      <c r="E45" s="174"/>
      <c r="F45" s="175"/>
      <c r="G45" s="175"/>
      <c r="H45" s="175"/>
      <c r="I45" s="67"/>
      <c r="J45" s="67"/>
      <c r="N45" s="85"/>
    </row>
    <row r="46" spans="1:14" s="1" customFormat="1" ht="10.5" customHeight="1" x14ac:dyDescent="0.2">
      <c r="A46" s="156"/>
      <c r="B46" s="157"/>
      <c r="C46" s="156"/>
      <c r="D46" s="157"/>
      <c r="E46" s="176" t="s">
        <v>148</v>
      </c>
      <c r="F46" s="177"/>
      <c r="G46" s="177"/>
      <c r="H46" s="177"/>
      <c r="I46" s="90"/>
      <c r="J46" s="90"/>
      <c r="N46" s="85"/>
    </row>
    <row r="47" spans="1:14" s="1" customFormat="1" ht="10.5" customHeight="1" x14ac:dyDescent="0.35">
      <c r="A47" s="156"/>
      <c r="B47" s="157"/>
      <c r="C47" s="156"/>
      <c r="D47" s="157"/>
      <c r="E47" s="168"/>
      <c r="F47" s="169"/>
      <c r="G47" s="169"/>
      <c r="H47" s="169"/>
      <c r="I47" s="67"/>
      <c r="J47" s="67"/>
      <c r="N47" s="85"/>
    </row>
    <row r="48" spans="1:14" s="1" customFormat="1" ht="10.5" customHeight="1" x14ac:dyDescent="0.2">
      <c r="A48" s="172"/>
      <c r="B48" s="173"/>
      <c r="C48" s="172"/>
      <c r="D48" s="173"/>
      <c r="E48" s="170" t="s">
        <v>149</v>
      </c>
      <c r="F48" s="171"/>
      <c r="G48" s="171"/>
      <c r="H48" s="171"/>
      <c r="I48" s="83"/>
      <c r="J48" s="83"/>
      <c r="K48" s="86"/>
      <c r="L48" s="86"/>
      <c r="M48" s="86"/>
      <c r="N48" s="87"/>
    </row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0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0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200">
    <mergeCell ref="E47:H47"/>
    <mergeCell ref="E44:H44"/>
    <mergeCell ref="E48:H48"/>
    <mergeCell ref="A38:B48"/>
    <mergeCell ref="C38:D48"/>
    <mergeCell ref="E39:H39"/>
    <mergeCell ref="E40:H40"/>
    <mergeCell ref="E41:H41"/>
    <mergeCell ref="E43:H43"/>
    <mergeCell ref="E45:H45"/>
    <mergeCell ref="E46:H46"/>
    <mergeCell ref="E42:H42"/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K40:N40"/>
    <mergeCell ref="M36:N36"/>
    <mergeCell ref="K38:N38"/>
    <mergeCell ref="K39:N39"/>
    <mergeCell ref="A36:B36"/>
    <mergeCell ref="C36:D36"/>
    <mergeCell ref="E36:F36"/>
    <mergeCell ref="G36:H36"/>
    <mergeCell ref="I36:J36"/>
    <mergeCell ref="K36:L36"/>
    <mergeCell ref="E37:H37"/>
    <mergeCell ref="E38:H38"/>
  </mergeCells>
  <conditionalFormatting sqref="A7 C7 E7 G7 I7 K7 M7 A13 C13 E13 G13 I13 K13 M13 A19 C19 E19 G19 I19 K19 M19 A25 C25 E25 G25 I25 K25 M25 A31 C31 E31 G31 I31 K31 M31 A37 C37">
    <cfRule type="expression" dxfId="47" priority="15">
      <formula>A7=""</formula>
    </cfRule>
  </conditionalFormatting>
  <conditionalFormatting sqref="A14:D14 G14:N14">
    <cfRule type="expression" dxfId="46" priority="7">
      <formula>A13=""</formula>
    </cfRule>
  </conditionalFormatting>
  <conditionalFormatting sqref="A20:D20 G20:N20">
    <cfRule type="expression" dxfId="45" priority="5">
      <formula>A19=""</formula>
    </cfRule>
  </conditionalFormatting>
  <conditionalFormatting sqref="A26:L26">
    <cfRule type="expression" dxfId="44" priority="2">
      <formula>A25=""</formula>
    </cfRule>
  </conditionalFormatting>
  <conditionalFormatting sqref="A8:N8 A38 C38">
    <cfRule type="expression" dxfId="43" priority="13">
      <formula>A7=""</formula>
    </cfRule>
  </conditionalFormatting>
  <conditionalFormatting sqref="A9:N9 A15:N15 A21:N21 A27:B27 E27:N27 A33:N33">
    <cfRule type="expression" dxfId="42" priority="12">
      <formula>A7=""</formula>
    </cfRule>
  </conditionalFormatting>
  <conditionalFormatting sqref="A10:N10 A16:N16 A22:L22 A34:N34">
    <cfRule type="expression" dxfId="41" priority="11">
      <formula>A7=""</formula>
    </cfRule>
  </conditionalFormatting>
  <conditionalFormatting sqref="A11:N11 A17:N17 A23:N23 A29:N29 A35:N35">
    <cfRule type="expression" dxfId="40" priority="10">
      <formula>A7=""</formula>
    </cfRule>
  </conditionalFormatting>
  <conditionalFormatting sqref="A12:N12 A18:N18 A24:N24 A30:N30 A36:N36">
    <cfRule type="expression" dxfId="39" priority="9">
      <formula>A7=""</formula>
    </cfRule>
  </conditionalFormatting>
  <conditionalFormatting sqref="A28:N28">
    <cfRule type="expression" dxfId="38" priority="3">
      <formula>A25=""</formula>
    </cfRule>
  </conditionalFormatting>
  <conditionalFormatting sqref="A32:N32">
    <cfRule type="expression" dxfId="37" priority="1">
      <formula>A31=""</formula>
    </cfRule>
  </conditionalFormatting>
  <conditionalFormatting sqref="B7 D7 F7 H7 J7 L7 N7 B13 D13 F13 H13 J13 L13 N13 B19 D19 F19 H19 J19 L19 N19 B25 D25 F25 H25 J25 L25 N25 B31 D31 F31 H31 J31 L31 N31 B37 D37">
    <cfRule type="expression" dxfId="36" priority="14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14</vt:i4>
      </vt:variant>
      <vt:variant>
        <vt:lpstr>Intervals amb nom</vt:lpstr>
      </vt:variant>
      <vt:variant>
        <vt:i4>13</vt:i4>
      </vt:variant>
    </vt:vector>
  </HeadingPairs>
  <TitlesOfParts>
    <vt:vector size="27" baseType="lpstr">
      <vt:lpstr>Gener</vt:lpstr>
      <vt:lpstr>Febrer</vt:lpstr>
      <vt:lpstr>Març</vt:lpstr>
      <vt:lpstr>Abril</vt:lpstr>
      <vt:lpstr>Maig</vt:lpstr>
      <vt:lpstr>Juny</vt:lpstr>
      <vt:lpstr>Juliol</vt:lpstr>
      <vt:lpstr>Agost</vt:lpstr>
      <vt:lpstr>Setembre</vt:lpstr>
      <vt:lpstr>Octubre</vt:lpstr>
      <vt:lpstr>Novembre</vt:lpstr>
      <vt:lpstr>Desembre</vt:lpstr>
      <vt:lpstr>Anys internacionals</vt:lpstr>
      <vt:lpstr>©</vt:lpstr>
      <vt:lpstr>Abril!Àrea_d'impressió</vt:lpstr>
      <vt:lpstr>Agost!Àrea_d'impressió</vt:lpstr>
      <vt:lpstr>Desembre!Àrea_d'impressió</vt:lpstr>
      <vt:lpstr>Febrer!Àrea_d'impressió</vt:lpstr>
      <vt:lpstr>Gener!Àrea_d'impressió</vt:lpstr>
      <vt:lpstr>Juliol!Àrea_d'impressió</vt:lpstr>
      <vt:lpstr>Juny!Àrea_d'impressió</vt:lpstr>
      <vt:lpstr>Maig!Àrea_d'impressió</vt:lpstr>
      <vt:lpstr>Març!Àrea_d'impressió</vt:lpstr>
      <vt:lpstr>Novembre!Àrea_d'impressió</vt:lpstr>
      <vt:lpstr>Octubre!Àrea_d'impressió</vt:lpstr>
      <vt:lpstr>Setembre!Àrea_d'impressió</vt:lpstr>
      <vt:lpstr>startday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Calendar Template</dc:title>
  <dc:creator>Vertex42.com</dc:creator>
  <dc:description>(c) 2011-2021 Vertex42 LLC. All Rights Reserved.</dc:description>
  <cp:lastModifiedBy>CORTES JIMENEZ, MARIA MERCEDES</cp:lastModifiedBy>
  <cp:lastPrinted>2019-06-01T15:43:21Z</cp:lastPrinted>
  <dcterms:created xsi:type="dcterms:W3CDTF">2007-03-07T00:27:45Z</dcterms:created>
  <dcterms:modified xsi:type="dcterms:W3CDTF">2024-09-02T06:20:34Z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2011-2021 Vertex42 LLC</vt:lpwstr>
  </property>
  <property fmtid="{D5CDD505-2E9C-101B-9397-08002B2CF9AE}" pid="3" name="Source">
    <vt:lpwstr>https://www.vertex42.com/calendars/monthly-calendar.html</vt:lpwstr>
  </property>
  <property fmtid="{D5CDD505-2E9C-101B-9397-08002B2CF9AE}" pid="4" name="Version">
    <vt:lpwstr>2.2.3</vt:lpwstr>
  </property>
</Properties>
</file>